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3"/>
  </bookViews>
  <sheets>
    <sheet name="표지" sheetId="1" r:id="rId1"/>
    <sheet name="예산총칙" sheetId="2" r:id="rId2"/>
    <sheet name="세입명세서" sheetId="3" r:id="rId3"/>
    <sheet name="세출명세서" sheetId="4" r:id="rId4"/>
    <sheet name="작성방법" sheetId="5" r:id="rId5"/>
    <sheet name="매크로설정방법(수동)" sheetId="6" r:id="rId6"/>
    <sheet name="재원명" sheetId="7" r:id="rId7"/>
    <sheet name="재원별 세출예산 항" sheetId="8" r:id="rId8"/>
    <sheet name="세출예산과목" sheetId="9" r:id="rId9"/>
  </sheets>
  <definedNames>
    <definedName name="_xlfn.IFNA" hidden="1">#NAME?</definedName>
  </definedNames>
  <calcPr fullCalcOnLoad="1"/>
</workbook>
</file>

<file path=xl/comments1.xml><?xml version="1.0" encoding="utf-8"?>
<comments xmlns="http://schemas.openxmlformats.org/spreadsheetml/2006/main">
  <authors>
    <author>사용자</author>
  </authors>
  <commentList>
    <comment ref="B16" authorId="0">
      <text>
        <r>
          <rPr>
            <b/>
            <sz val="12"/>
            <rFont val="돋움"/>
            <family val="3"/>
          </rPr>
          <t>확정일자는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예산안을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운영위원회에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자문받은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후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원장이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예산서를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확정한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 xml:space="preserve">날짜
</t>
        </r>
        <r>
          <rPr>
            <b/>
            <sz val="12"/>
            <rFont val="Tahoma"/>
            <family val="2"/>
          </rPr>
          <t>(</t>
        </r>
        <r>
          <rPr>
            <b/>
            <sz val="12"/>
            <rFont val="돋움"/>
            <family val="3"/>
          </rPr>
          <t>법인은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이사회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의결을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받은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날</t>
        </r>
        <r>
          <rPr>
            <b/>
            <sz val="12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<sst xmlns="http://schemas.openxmlformats.org/spreadsheetml/2006/main" count="955" uniqueCount="546">
  <si>
    <t>산출내역</t>
  </si>
  <si>
    <t>부서명</t>
  </si>
  <si>
    <t>목명</t>
  </si>
  <si>
    <t>재원명</t>
  </si>
  <si>
    <t>열 삭제 금지(양식수정금지)</t>
  </si>
  <si>
    <t>항명</t>
  </si>
  <si>
    <t>산출식</t>
  </si>
  <si>
    <t>요구금액</t>
  </si>
  <si>
    <t>E00</t>
  </si>
  <si>
    <t>인건비</t>
  </si>
  <si>
    <t>E10</t>
  </si>
  <si>
    <t>교원인건비</t>
  </si>
  <si>
    <t>E1001</t>
  </si>
  <si>
    <t>E1002</t>
  </si>
  <si>
    <t>E1003</t>
  </si>
  <si>
    <t>E1004</t>
  </si>
  <si>
    <t>E1005</t>
  </si>
  <si>
    <t>E20</t>
  </si>
  <si>
    <t>직원인건비</t>
  </si>
  <si>
    <t>E2001</t>
  </si>
  <si>
    <t>E2002</t>
  </si>
  <si>
    <t>E2003</t>
  </si>
  <si>
    <t>E2004</t>
  </si>
  <si>
    <t>E2005</t>
  </si>
  <si>
    <t>E30</t>
  </si>
  <si>
    <t>E3001</t>
  </si>
  <si>
    <t>그밖의인건비</t>
  </si>
  <si>
    <t>F00</t>
  </si>
  <si>
    <t>운영비</t>
  </si>
  <si>
    <t>F10</t>
  </si>
  <si>
    <t>F1001</t>
  </si>
  <si>
    <t>수용비</t>
  </si>
  <si>
    <t>F1002</t>
  </si>
  <si>
    <t>수수료및제세공과금</t>
  </si>
  <si>
    <t>F1003</t>
  </si>
  <si>
    <t>연료비</t>
  </si>
  <si>
    <t>F1004</t>
  </si>
  <si>
    <t>여비</t>
  </si>
  <si>
    <t>F1005</t>
  </si>
  <si>
    <t>그밖의관리운영비</t>
  </si>
  <si>
    <t>F20</t>
  </si>
  <si>
    <t>업무추진비</t>
  </si>
  <si>
    <t>F2001</t>
  </si>
  <si>
    <t>일반업무추진비</t>
  </si>
  <si>
    <t>F2002</t>
  </si>
  <si>
    <t>직책급업무추진비</t>
  </si>
  <si>
    <t>G00</t>
  </si>
  <si>
    <t>일반교육활동비</t>
  </si>
  <si>
    <t>G10</t>
  </si>
  <si>
    <t>G1001</t>
  </si>
  <si>
    <t>교사연수연구비</t>
  </si>
  <si>
    <t>G1002</t>
  </si>
  <si>
    <t>교재교구구입비</t>
  </si>
  <si>
    <t>G1003</t>
  </si>
  <si>
    <t>행사비</t>
  </si>
  <si>
    <t>G1004</t>
  </si>
  <si>
    <t>장학금</t>
  </si>
  <si>
    <t>G1005</t>
  </si>
  <si>
    <t>복리비</t>
  </si>
  <si>
    <t>G1006</t>
  </si>
  <si>
    <t>일반급식비간식비</t>
  </si>
  <si>
    <t>H00</t>
  </si>
  <si>
    <t>선택적교육활동비</t>
  </si>
  <si>
    <t>H10</t>
  </si>
  <si>
    <t>방과후교육활동비</t>
  </si>
  <si>
    <t>H1001</t>
  </si>
  <si>
    <t>방과후교육돌봄비</t>
  </si>
  <si>
    <t>H1002</t>
  </si>
  <si>
    <t>방과후특성화비</t>
  </si>
  <si>
    <t>H20</t>
  </si>
  <si>
    <t>그밖의교육활동비</t>
  </si>
  <si>
    <t>H2001</t>
  </si>
  <si>
    <t>현장체험학습비</t>
  </si>
  <si>
    <t>H2002</t>
  </si>
  <si>
    <t>통학차량이용비</t>
  </si>
  <si>
    <t>H2003</t>
  </si>
  <si>
    <t>특별급식비간식비</t>
  </si>
  <si>
    <t>H2004</t>
  </si>
  <si>
    <t>졸업앨범비</t>
  </si>
  <si>
    <t>H2005</t>
  </si>
  <si>
    <t>I00</t>
  </si>
  <si>
    <t>적립금</t>
  </si>
  <si>
    <t>I10</t>
  </si>
  <si>
    <t>I1001</t>
  </si>
  <si>
    <t>J00</t>
  </si>
  <si>
    <t>상환금</t>
  </si>
  <si>
    <t>J10</t>
  </si>
  <si>
    <t>J1001</t>
  </si>
  <si>
    <t>단기차입상환금</t>
  </si>
  <si>
    <t>J1002</t>
  </si>
  <si>
    <t>장기차입상환금</t>
  </si>
  <si>
    <t>K00</t>
  </si>
  <si>
    <t>반환금</t>
  </si>
  <si>
    <t>K10</t>
  </si>
  <si>
    <t>K1001</t>
  </si>
  <si>
    <t>보조금반환금</t>
  </si>
  <si>
    <t>K1002</t>
  </si>
  <si>
    <t>수익자반환금</t>
  </si>
  <si>
    <t>L00</t>
  </si>
  <si>
    <t>시설설비비</t>
  </si>
  <si>
    <t>L10</t>
  </si>
  <si>
    <t>시설비</t>
  </si>
  <si>
    <t>L1001</t>
  </si>
  <si>
    <t>신증축비</t>
  </si>
  <si>
    <t>L1002</t>
  </si>
  <si>
    <t>유지비(시설)</t>
  </si>
  <si>
    <t>L20</t>
  </si>
  <si>
    <t>설비비품비</t>
  </si>
  <si>
    <t>L2001</t>
  </si>
  <si>
    <t>취득비</t>
  </si>
  <si>
    <t>L2002</t>
  </si>
  <si>
    <t>유지비(설비)</t>
  </si>
  <si>
    <t>M00</t>
  </si>
  <si>
    <t>지연지출금</t>
  </si>
  <si>
    <t>M10</t>
  </si>
  <si>
    <t>M1001</t>
  </si>
  <si>
    <t>N00</t>
  </si>
  <si>
    <t>잡지출</t>
  </si>
  <si>
    <t>N10</t>
  </si>
  <si>
    <t>N1001</t>
  </si>
  <si>
    <t>O00</t>
  </si>
  <si>
    <t>예비비</t>
  </si>
  <si>
    <t>O10</t>
  </si>
  <si>
    <t>O1001</t>
  </si>
  <si>
    <t>관리운영비</t>
  </si>
  <si>
    <t>재원담당자</t>
  </si>
  <si>
    <t>2020년 사립유치원 회계 세출예산 엑셀업로드 양식 작성 방법</t>
  </si>
  <si>
    <t>(※ 엑셀 업로드 양식 임의로 절대 수정 금지)</t>
  </si>
  <si>
    <t xml:space="preserve">   ㅇ B, C, D 컬럼(열 삭제 금지(양식수정금지)은 삭제 금지입니다.</t>
  </si>
  <si>
    <t xml:space="preserve">   ㅇ  부서명은 컬럼 "A"이어야 합니다.</t>
  </si>
  <si>
    <t xml:space="preserve">   ㅇ  사립유치원회계&gt; 사업관리 &gt; 기준정보 &gt; 부서코드관리에 등록된 부서명칭 입력</t>
  </si>
  <si>
    <t xml:space="preserve">   ㅇ  재원명은 컬럼 "E"이어야 합니다.</t>
  </si>
  <si>
    <t xml:space="preserve">   ㅇ  사립유치원회계&gt; 사업관리 &gt; 기준정보 &gt; 세출사업코드관리에 등록된 재원명칭 입력</t>
  </si>
  <si>
    <t xml:space="preserve">   ㅇ  재원명은 "재원명" 시트의 재원명만 가능합니다.</t>
  </si>
  <si>
    <t xml:space="preserve">   ㅇ  항명은 컬럼 "F"이어야 합니다.</t>
  </si>
  <si>
    <t xml:space="preserve">   ㅇ  사립유치원회계&gt; 사업관리 &gt; 기준정보 &gt; 세출사업코드관리에 등록된 재원별 항명 입력</t>
  </si>
  <si>
    <t xml:space="preserve">   ㅇ  항명은 "재원별 세출예산 항" 시트의 재원별 예산 항명만 가능합니다.</t>
  </si>
  <si>
    <t xml:space="preserve">   ㅇ  작성예 : 교원인건비, 직원인건비,  관리운영비,  업무추진비 ……</t>
  </si>
  <si>
    <t xml:space="preserve">   ㅇ  목명은 컬럼 "G"이어야 합니다.</t>
  </si>
  <si>
    <t xml:space="preserve">   ㅇ  사립유치원회계&gt; 사업관리 &gt; 기준정보 &gt; 사립유치원 세출과목리스트 중 목명 참고 하여 작성</t>
  </si>
  <si>
    <t xml:space="preserve">   ㅇ  목명은 "세출예산과목" 시트의 목명만 가능합니다.</t>
  </si>
  <si>
    <t xml:space="preserve">   ㅇ  산출내역은 컬럼 "H"이어야 합니다.</t>
  </si>
  <si>
    <t xml:space="preserve">   ㅇ  작성예 : 원장(30호봉), 단시간근로자, 청소용역비, 전기요금, 가스요금, ………</t>
  </si>
  <si>
    <t xml:space="preserve">   ㅇ  산출식은 컬럼 "I"이어야 합니다.</t>
  </si>
  <si>
    <t xml:space="preserve">   ㅇ  작성예 : 600,000원 * 1명 * 2회 =,   99,000원 * 4명 * 12월 =</t>
  </si>
  <si>
    <t xml:space="preserve">   ㅇ  요구금액은 컬럼 "J"이어야 합니다.</t>
  </si>
  <si>
    <t xml:space="preserve">   ㅇ  산출식에 따라 자동 계산됩니다.</t>
  </si>
  <si>
    <t xml:space="preserve">   ㅇ  메크로설정이 되지 않을 경우 자동 계산이 되지 않습니다.</t>
  </si>
  <si>
    <t xml:space="preserve">   ㅇ  자동 계산이 되지 않을 경우 "매크로설정방법" 시트를 참조 하세요</t>
  </si>
  <si>
    <t xml:space="preserve">   ㅇ  재원담당자 컬럼 "K"이어야 합니다.</t>
  </si>
  <si>
    <t xml:space="preserve">   ㅇ  사립유치원회계&gt; 사업관리 &gt; 기준정보 &gt; 세출사업코드관리에 등록된 재원담당자 입력</t>
  </si>
  <si>
    <t>재원명</t>
  </si>
  <si>
    <t>재원 설명</t>
  </si>
  <si>
    <t>보조금및지원금</t>
  </si>
  <si>
    <t>: 국가, 지방자치단체 및 교육청으로부터 교부받는 보조금 및 지원금</t>
  </si>
  <si>
    <t>수익자부담금</t>
  </si>
  <si>
    <t>: 학부모등이 유치원에 납부한 금액</t>
  </si>
  <si>
    <t>그밖의수입</t>
  </si>
  <si>
    <t>: 보조금및지원금과 수익자부담금을 제외한 수입금</t>
  </si>
  <si>
    <t>반환금</t>
  </si>
  <si>
    <t>예비비</t>
  </si>
  <si>
    <t>: 재해, 재난 관련 비용등 예산 외의 예측할 수 없는 지출이나 예산의 초과 지출에 충당하기 위한 경비</t>
  </si>
  <si>
    <t>재 원</t>
  </si>
  <si>
    <t>재원별 항</t>
  </si>
  <si>
    <t>A090090001</t>
  </si>
  <si>
    <t>보조금 및 지원금</t>
  </si>
  <si>
    <t>E1001</t>
  </si>
  <si>
    <t>E2001</t>
  </si>
  <si>
    <t>E3001</t>
  </si>
  <si>
    <t>F1001</t>
  </si>
  <si>
    <t>F2001</t>
  </si>
  <si>
    <t>G1001</t>
  </si>
  <si>
    <t>H1001</t>
  </si>
  <si>
    <t>H2001</t>
  </si>
  <si>
    <t>I1001</t>
  </si>
  <si>
    <t>J1001</t>
  </si>
  <si>
    <t>L1001</t>
  </si>
  <si>
    <t>L2001</t>
  </si>
  <si>
    <t>M1001</t>
  </si>
  <si>
    <t>N1001</t>
  </si>
  <si>
    <t>A090090002</t>
  </si>
  <si>
    <t>수입자부담금수입</t>
  </si>
  <si>
    <t>E1002</t>
  </si>
  <si>
    <t>E2002</t>
  </si>
  <si>
    <t>E3002</t>
  </si>
  <si>
    <t>F1002</t>
  </si>
  <si>
    <t>F2002</t>
  </si>
  <si>
    <t>G1002</t>
  </si>
  <si>
    <t>H1002</t>
  </si>
  <si>
    <t>H2002</t>
  </si>
  <si>
    <t>I1002</t>
  </si>
  <si>
    <t>J1002</t>
  </si>
  <si>
    <t>L1002</t>
  </si>
  <si>
    <t>L2002</t>
  </si>
  <si>
    <t>M1002</t>
  </si>
  <si>
    <t>N1002</t>
  </si>
  <si>
    <t>A090090003</t>
  </si>
  <si>
    <t>그 밖의 수입</t>
  </si>
  <si>
    <t>E1003</t>
  </si>
  <si>
    <t>E2003</t>
  </si>
  <si>
    <t>E3003</t>
  </si>
  <si>
    <t>F1003</t>
  </si>
  <si>
    <t>F2003</t>
  </si>
  <si>
    <t>G1003</t>
  </si>
  <si>
    <t>H1003</t>
  </si>
  <si>
    <t>H2003</t>
  </si>
  <si>
    <t>I1003</t>
  </si>
  <si>
    <t>J1003</t>
  </si>
  <si>
    <t>L1003</t>
  </si>
  <si>
    <t>L2003</t>
  </si>
  <si>
    <t>M1003</t>
  </si>
  <si>
    <t>N1003</t>
  </si>
  <si>
    <t>A090090004</t>
  </si>
  <si>
    <t>반환금</t>
  </si>
  <si>
    <t>K1004</t>
  </si>
  <si>
    <t>A090090005</t>
  </si>
  <si>
    <t>예비비</t>
  </si>
  <si>
    <t>O1005</t>
  </si>
  <si>
    <t>세출예산과목</t>
  </si>
  <si>
    <t>관</t>
  </si>
  <si>
    <t>항</t>
  </si>
  <si>
    <t>목</t>
  </si>
  <si>
    <t>그밖의 인건비</t>
  </si>
  <si>
    <t>관리운영비</t>
  </si>
  <si>
    <t>교원급여</t>
  </si>
  <si>
    <t>교원수당</t>
  </si>
  <si>
    <t>교원복리후생비</t>
  </si>
  <si>
    <t>교원법정부담금</t>
  </si>
  <si>
    <t>직원급여</t>
  </si>
  <si>
    <t>직원수당</t>
  </si>
  <si>
    <t>직원복리후생비</t>
  </si>
  <si>
    <t>직원법정부담금</t>
  </si>
  <si>
    <t>직원퇴직금및퇴직적립금</t>
  </si>
  <si>
    <t xml:space="preserve">      이때는 계산된 컬럼을 "서식복사"하여 붙여넣기 하시면 자동 계산됩니다.</t>
  </si>
  <si>
    <t xml:space="preserve">   ㅇ 임의의 값(데이터)를 작성하시면 안됩니다.</t>
  </si>
  <si>
    <t>1. 파일(FILE)</t>
  </si>
  <si>
    <r>
      <t xml:space="preserve">   ㅇ 파일(FILE) 이름 : 2020(</t>
    </r>
    <r>
      <rPr>
        <b/>
        <sz val="14"/>
        <color indexed="8"/>
        <rFont val="돋움"/>
        <family val="3"/>
      </rPr>
      <t>예산년도</t>
    </r>
    <r>
      <rPr>
        <b/>
        <sz val="14"/>
        <color indexed="10"/>
        <rFont val="돋움"/>
        <family val="3"/>
      </rPr>
      <t>)_ㅇㅇ유치원(</t>
    </r>
    <r>
      <rPr>
        <b/>
        <sz val="14"/>
        <color indexed="8"/>
        <rFont val="돋움"/>
        <family val="3"/>
      </rPr>
      <t>유치원이름</t>
    </r>
    <r>
      <rPr>
        <b/>
        <sz val="14"/>
        <color indexed="10"/>
        <rFont val="돋움"/>
        <family val="3"/>
      </rPr>
      <t>)_세출예산(</t>
    </r>
    <r>
      <rPr>
        <b/>
        <sz val="14"/>
        <color indexed="8"/>
        <rFont val="돋움"/>
        <family val="3"/>
      </rPr>
      <t>고정</t>
    </r>
    <r>
      <rPr>
        <b/>
        <sz val="14"/>
        <color indexed="10"/>
        <rFont val="돋움"/>
        <family val="3"/>
      </rPr>
      <t>)</t>
    </r>
  </si>
  <si>
    <t xml:space="preserve">   ㅇ 작성예 : 2020_에듀유치원_세출예산,  2020_파인유치원_세출예산</t>
  </si>
  <si>
    <t>2. 숨겨진 컬럼 "B","C","D"는 숨기기 취소를 하면 안됩니다.</t>
  </si>
  <si>
    <t>4. 부서명</t>
  </si>
  <si>
    <t>5. 재원명</t>
  </si>
  <si>
    <t>6. 항명</t>
  </si>
  <si>
    <t>7. 목명</t>
  </si>
  <si>
    <t>8. 산출내역</t>
  </si>
  <si>
    <t>9. 산출식</t>
  </si>
  <si>
    <t>10. 요구금액</t>
  </si>
  <si>
    <t>11. 재원담당자</t>
  </si>
  <si>
    <t>3. 행(LINE) 추가</t>
  </si>
  <si>
    <t xml:space="preserve">   ㅇ 첫번째 행(LINE)을 복사하여 해당위치에 붙여넣기 한다.</t>
  </si>
  <si>
    <t xml:space="preserve">   ㅇ 첫번째 행(LINE)을 복사하지 않고 임의로 행(LINE) 추가(insert)한 경우 요구금액이 자동 계산되지 않습니다.</t>
  </si>
  <si>
    <t xml:space="preserve">   ㅇ  작성예 : 행정실, 급식실, 교무실</t>
  </si>
  <si>
    <t xml:space="preserve">   ㅇ  작성예 : 보조금및지원금, 수익자부담금, 그밖의수입, 반환금, 예비비</t>
  </si>
  <si>
    <t xml:space="preserve">   ㅇ  작성예 : 급여(교원), 수당(교원), 복리후생비(교원), ……</t>
  </si>
  <si>
    <t xml:space="preserve">   ㅇ  특수한 @, #, $, %. ^. &amp;. (, ) sin, cos, tan, in. log는 사용 할 수 없습니다.</t>
  </si>
  <si>
    <t xml:space="preserve">   ㅇ  입력가능한 문자는 한글, 숫자(0~9).알파벳(A~Z(대소문자 가능)), 사칙연산(+, - , /, *, = )만 가능</t>
  </si>
  <si>
    <t xml:space="preserve">   ㅇ  산출식을 계산하여 요구금액은 천원단위 올림</t>
  </si>
  <si>
    <t xml:space="preserve">   ㅇ  작성예 : 김누리, 김빛나……</t>
  </si>
  <si>
    <t>교원퇴직금및퇴직적립금</t>
  </si>
  <si>
    <t>수익자부담재원교육활동비</t>
  </si>
  <si>
    <t>관</t>
  </si>
  <si>
    <t>항</t>
  </si>
  <si>
    <t>목</t>
  </si>
  <si>
    <t>산출금액</t>
  </si>
  <si>
    <t>1:1 원비</t>
  </si>
  <si>
    <t>소계</t>
  </si>
  <si>
    <t>교무실</t>
  </si>
  <si>
    <t>: 보조금 미사용등에 따른 반환금과 수익자부담금 미사용에 따른 반환금</t>
  </si>
  <si>
    <t>산출내역</t>
  </si>
  <si>
    <t>2020학년도</t>
  </si>
  <si>
    <t>예   산    총   칙</t>
  </si>
  <si>
    <t xml:space="preserve">제1조
  </t>
  </si>
  <si>
    <t>제2조</t>
  </si>
  <si>
    <t>2020회계연도 명시이월사업은 해당사항이 없다.</t>
  </si>
  <si>
    <t>제3조</t>
  </si>
  <si>
    <t>2020회계연도 계속비 사업은 해당사업이 없다.</t>
  </si>
  <si>
    <t xml:space="preserve">제4조
</t>
  </si>
  <si>
    <t>다음의 경비에 부족이 생겼을 때에는 비목 상호 간 또는 타비목으로부터 이용할 수 있다.</t>
  </si>
  <si>
    <t>1. 교직원 인건비</t>
  </si>
  <si>
    <t>2. 세금, 각종 공과금</t>
  </si>
  <si>
    <t>3. 반환금</t>
  </si>
  <si>
    <t xml:space="preserve">제5조
</t>
  </si>
  <si>
    <t>국가 또는 지방자치단체(교육청) 등으로부터 그 용도가 지정되어 교부된 경비 또는 수익자부담경비는 추가경정예산의 성립 이전에 사용할 수 있으며, 이는 동일 회계연도내의 다음 추가경정예산에 계상하여야 한다.
다만, 목적지정 지원금이 교부된 이후 추가경정예산을 편성하지 못할 경우와 각종 보조금 및 목적사업비 집행잔액 반환을 위한 이용시에는 유치원운영위원회의 자문 및 이사회 의결을 받은 것으로 간주 처리 하되, 차기 운영위원회와 이사회에 보고하여야 한다.</t>
  </si>
  <si>
    <r>
      <t xml:space="preserve">※ 1. </t>
    </r>
    <r>
      <rPr>
        <b/>
        <u val="single"/>
        <sz val="12"/>
        <rFont val="휴먼명조"/>
        <family val="3"/>
      </rPr>
      <t>명시이월</t>
    </r>
    <r>
      <rPr>
        <b/>
        <sz val="12"/>
        <rFont val="휴먼명조"/>
        <family val="3"/>
      </rPr>
      <t xml:space="preserve">이나 </t>
    </r>
    <r>
      <rPr>
        <b/>
        <u val="single"/>
        <sz val="12"/>
        <rFont val="휴먼명조"/>
        <family val="3"/>
      </rPr>
      <t>계속비</t>
    </r>
    <r>
      <rPr>
        <b/>
        <sz val="12"/>
        <rFont val="휴먼명조"/>
        <family val="3"/>
      </rPr>
      <t>의 경우에는 해당사항이 있을 경우에만 기재한다.
     (해당사항 있을 경우 명시이월명세서나 계속비조서 첨부)</t>
    </r>
  </si>
  <si>
    <t xml:space="preserve">     2. 추가경정예산 편성 시에는 본예산에서 규정한 것 총칙 중 변경되는 사항을 개정한다.</t>
  </si>
  <si>
    <t xml:space="preserve">        - 예시) 제1조 2020회계연도 ○○유치원회계 세입ㆍ세출 예산총액은 세입ㆍ세출  각각
          _xDB82__xDC50_○○○원_xDB82__xDC51_을 _xDB82__xDC50_□□□원_xDB82__xDC51_으로 한다</t>
  </si>
  <si>
    <t>보조금및지원금</t>
  </si>
  <si>
    <t>공통과정지원금</t>
  </si>
  <si>
    <t>공통과정지원금</t>
  </si>
  <si>
    <t>유아학비 정부 지원금</t>
  </si>
  <si>
    <t>240000원*203명*12월=</t>
  </si>
  <si>
    <t>특수아지 정부 지원금</t>
  </si>
  <si>
    <t>400000원*1명*12월=</t>
  </si>
  <si>
    <t>방과후과정운영보조금</t>
  </si>
  <si>
    <t>방과후과정 정부 지원금</t>
  </si>
  <si>
    <t>70000원*200명*12월=</t>
  </si>
  <si>
    <t>인건비보조금</t>
  </si>
  <si>
    <t>국가보조금</t>
  </si>
  <si>
    <t>지방자치단체보조금</t>
  </si>
  <si>
    <t>교육청보조금</t>
  </si>
  <si>
    <t>자본보조금</t>
  </si>
  <si>
    <t>일반운영보조금</t>
  </si>
  <si>
    <t>보조금및지원금</t>
  </si>
  <si>
    <t>일반운영보조금</t>
  </si>
  <si>
    <t>지방자치단체보조금</t>
  </si>
  <si>
    <t>방과후과정운영비</t>
  </si>
  <si>
    <t>1300000원*2회=</t>
  </si>
  <si>
    <t>동결운영비지원금</t>
  </si>
  <si>
    <t>400000원*9반*12회=</t>
  </si>
  <si>
    <t>일반운영보조금</t>
  </si>
  <si>
    <t>교육청보조금</t>
  </si>
  <si>
    <t>급식비지원금(식품비)</t>
  </si>
  <si>
    <t>수익자부담금</t>
  </si>
  <si>
    <t>교육비</t>
  </si>
  <si>
    <t>입학금</t>
  </si>
  <si>
    <t>신입생 입학금</t>
  </si>
  <si>
    <t>67000원*89명*1회=</t>
  </si>
  <si>
    <t>수익자부담금</t>
  </si>
  <si>
    <t>교육비</t>
  </si>
  <si>
    <t>일반교육과정비</t>
  </si>
  <si>
    <t>학부모부담 유아학비</t>
  </si>
  <si>
    <t>43000원*203명*12월=</t>
  </si>
  <si>
    <t>수익자부담금</t>
  </si>
  <si>
    <t>방과후과정비</t>
  </si>
  <si>
    <t>방과후교육돌봄비</t>
  </si>
  <si>
    <t>방과후과정수업료</t>
  </si>
  <si>
    <t>10000원*200명*12월=</t>
  </si>
  <si>
    <t>수익자부담금</t>
  </si>
  <si>
    <t>방과후과정비</t>
  </si>
  <si>
    <t>방과후특성화비</t>
  </si>
  <si>
    <t>53000원*200명*12월=</t>
  </si>
  <si>
    <t>급식비간식비</t>
  </si>
  <si>
    <t>일반급식비간식비</t>
  </si>
  <si>
    <t>원아급식비</t>
  </si>
  <si>
    <t>35000원*203명*12월=</t>
  </si>
  <si>
    <t>수익자부담금</t>
  </si>
  <si>
    <t>급식비간식비</t>
  </si>
  <si>
    <t>일반급식비간식비</t>
  </si>
  <si>
    <t>교직원급식비</t>
  </si>
  <si>
    <t>40000원*20명*12월=</t>
  </si>
  <si>
    <t>특별급식비간식비</t>
  </si>
  <si>
    <t>방과후과정간식비</t>
  </si>
  <si>
    <t>26000원*200명*12월=</t>
  </si>
  <si>
    <t>그밖의수익자부담수입</t>
  </si>
  <si>
    <t>현장체험학습비</t>
  </si>
  <si>
    <t>27500원*203명*12월=</t>
  </si>
  <si>
    <t>통학차량이용비</t>
  </si>
  <si>
    <t>24000원*160명*12월=</t>
  </si>
  <si>
    <t>졸업앨범비</t>
  </si>
  <si>
    <t>53000원*204명*1회=</t>
  </si>
  <si>
    <t>그밖의교육활동수익자부담수입</t>
  </si>
  <si>
    <t>행사비</t>
  </si>
  <si>
    <t>10000원*200명*12월=</t>
  </si>
  <si>
    <t>그밖의수입</t>
  </si>
  <si>
    <t>경영자이전수입</t>
  </si>
  <si>
    <t>설치경영자이전수입</t>
  </si>
  <si>
    <t>설치경양자이전수입</t>
  </si>
  <si>
    <t>1000000원*12월=</t>
  </si>
  <si>
    <t>그밖의수입</t>
  </si>
  <si>
    <t>차입금</t>
  </si>
  <si>
    <t>단기차입금</t>
  </si>
  <si>
    <t>장기차입금</t>
  </si>
  <si>
    <t>적립금이전수입</t>
  </si>
  <si>
    <t>잡수입금</t>
  </si>
  <si>
    <t>이자수입</t>
  </si>
  <si>
    <t>15000원*2회=</t>
  </si>
  <si>
    <t>교생실습비</t>
  </si>
  <si>
    <t>200000원*3회=</t>
  </si>
  <si>
    <t>잡수입금</t>
  </si>
  <si>
    <t>이자수입</t>
  </si>
  <si>
    <t>카드캐시백</t>
  </si>
  <si>
    <t>12000원*12회=</t>
  </si>
  <si>
    <t>행정활동수입</t>
  </si>
  <si>
    <t>행정활동수입</t>
  </si>
  <si>
    <t>기부후원금수입</t>
  </si>
  <si>
    <t>기부후원금수입</t>
  </si>
  <si>
    <t>그밖의수입</t>
  </si>
  <si>
    <t>지연수납수입</t>
  </si>
  <si>
    <t>전년도 미납금</t>
  </si>
  <si>
    <t>전년도이월액</t>
  </si>
  <si>
    <t>이월사업비</t>
  </si>
  <si>
    <t>정산대상사용잔액</t>
  </si>
  <si>
    <t>순세계잉여금</t>
  </si>
  <si>
    <t>3000000원*1회=</t>
  </si>
  <si>
    <t>2020회계 현대유치원 세입예산명세서(본예산)</t>
  </si>
  <si>
    <t>현대유치원회계 세입·세출예산서</t>
  </si>
  <si>
    <t>(확정일자 : 2020년 2월 11일)</t>
  </si>
  <si>
    <t>현 대 유 치 원</t>
  </si>
  <si>
    <t>(재)광주구천주교회유지재단</t>
  </si>
  <si>
    <t>2020회계연도 현대유치원  세입세출 예산서</t>
  </si>
  <si>
    <t>2020회계연도 ( 현대  )유치원회계 세입·세출 예산총액은세입·세출 각각 
(   1,494,547,000 ) 원으로 하며,  세입·세출의 명세는 『세입·세출예산서』와 같다.</t>
  </si>
  <si>
    <t>교무실</t>
  </si>
  <si>
    <t>방과후교육교재교구비</t>
  </si>
  <si>
    <t>교무실</t>
  </si>
  <si>
    <t>보조금및지원금</t>
  </si>
  <si>
    <t>교원인건비</t>
  </si>
  <si>
    <t>교원급여</t>
  </si>
  <si>
    <t>2,489,980원*19명*10월=</t>
  </si>
  <si>
    <t>방과후교원급여</t>
  </si>
  <si>
    <t>0원*명*0월=</t>
  </si>
  <si>
    <t>교원복리후생비</t>
  </si>
  <si>
    <t>교원복리후생비</t>
  </si>
  <si>
    <t>470000원*19명*4회=</t>
  </si>
  <si>
    <t>0원*0명*0회=</t>
  </si>
  <si>
    <t>교원법정부담금</t>
  </si>
  <si>
    <t>사학연금</t>
  </si>
  <si>
    <t>142,820원*20명*9월=</t>
  </si>
  <si>
    <t>건강보험</t>
  </si>
  <si>
    <t>90,500원*19명*12월=</t>
  </si>
  <si>
    <t>퇴직금퇴직적립금</t>
  </si>
  <si>
    <t>1000000원*1명*1월=</t>
  </si>
  <si>
    <t>직원인건비</t>
  </si>
  <si>
    <t>직원급여</t>
  </si>
  <si>
    <t>3,391,300원*1명*12월=</t>
  </si>
  <si>
    <t>직원수당</t>
  </si>
  <si>
    <t>0원*0명*0월=</t>
  </si>
  <si>
    <t>직원복리후생비</t>
  </si>
  <si>
    <t>177,500원*4명*4회=</t>
  </si>
  <si>
    <t>직원급식비</t>
  </si>
  <si>
    <t>0원*명*0회=</t>
  </si>
  <si>
    <t>직원법정부담금</t>
  </si>
  <si>
    <t>4대보험</t>
  </si>
  <si>
    <t>612000원*1명*12월=</t>
  </si>
  <si>
    <t>직원퇴직금및퇴직적립금</t>
  </si>
  <si>
    <t>직원퇴직금</t>
  </si>
  <si>
    <t>0원*0명*12월=</t>
  </si>
  <si>
    <t>그밖의인건비</t>
  </si>
  <si>
    <t>단시간근로자</t>
  </si>
  <si>
    <t>관리운영비</t>
  </si>
  <si>
    <t>수용비</t>
  </si>
  <si>
    <t>각종 소모품 및 사무용품 구입비</t>
  </si>
  <si>
    <t>543,000원*10월=</t>
  </si>
  <si>
    <t>각종 검사비</t>
  </si>
  <si>
    <t>400000원*2회=</t>
  </si>
  <si>
    <t>각종 용역 및 대여비</t>
  </si>
  <si>
    <t>908,330원*12월=</t>
  </si>
  <si>
    <t>차량정비유지비</t>
  </si>
  <si>
    <t>0원*0월=</t>
  </si>
  <si>
    <t>원아모집경비</t>
  </si>
  <si>
    <t>0원*0회=</t>
  </si>
  <si>
    <t>특근매식비</t>
  </si>
  <si>
    <t>300000원*10월=</t>
  </si>
  <si>
    <t>집기비품.수선비</t>
  </si>
  <si>
    <t>2,950,000원*2월=</t>
  </si>
  <si>
    <t>수수료및제세공과금</t>
  </si>
  <si>
    <t>공공요금 및 제세공과금</t>
  </si>
  <si>
    <t>1200000원*12월=</t>
  </si>
  <si>
    <t>수수료 및 보험료</t>
  </si>
  <si>
    <t>1300000원*2회=</t>
  </si>
  <si>
    <t>재정보증보험료</t>
  </si>
  <si>
    <t>0원*1회=</t>
  </si>
  <si>
    <t>안전공제회비</t>
  </si>
  <si>
    <t>2300원*204명*1회=</t>
  </si>
  <si>
    <t>연료비</t>
  </si>
  <si>
    <t>난방(가스)비</t>
  </si>
  <si>
    <t>업무용차량유류비</t>
  </si>
  <si>
    <t>여비</t>
  </si>
  <si>
    <t>출장여비</t>
  </si>
  <si>
    <t>270000원*10월=</t>
  </si>
  <si>
    <t>그밖의관리운영비</t>
  </si>
  <si>
    <t>사용료</t>
  </si>
  <si>
    <t>7610900원*10월=</t>
  </si>
  <si>
    <t>그밖의관리운영비</t>
  </si>
  <si>
    <t>업무추진비</t>
  </si>
  <si>
    <t>협의회비</t>
  </si>
  <si>
    <t>71,300원*23명*5회=</t>
  </si>
  <si>
    <t>민원인 접대용품비.체력단련비</t>
  </si>
  <si>
    <t>경조사비</t>
  </si>
  <si>
    <t>직책급업무추진비</t>
  </si>
  <si>
    <t>원장</t>
  </si>
  <si>
    <t>250000원*1명*12월=</t>
  </si>
  <si>
    <t>일반교육활동비</t>
  </si>
  <si>
    <t>교사연수연구비</t>
  </si>
  <si>
    <t>교원 연수비 및 교재비</t>
  </si>
  <si>
    <t>30000원*19명*1회=</t>
  </si>
  <si>
    <t>교구 및 기자재구입비</t>
  </si>
  <si>
    <t>14,140원*203명*9월=</t>
  </si>
  <si>
    <t>학습자료구입비</t>
  </si>
  <si>
    <t>아동용도서구입비</t>
  </si>
  <si>
    <t>행사비</t>
  </si>
  <si>
    <t>각종행사비</t>
  </si>
  <si>
    <t>0원*12월=</t>
  </si>
  <si>
    <t>복리비</t>
  </si>
  <si>
    <t>아동 건강 및 안전관리비</t>
  </si>
  <si>
    <t>155000원*10월=</t>
  </si>
  <si>
    <t>1300000원*2월=</t>
  </si>
  <si>
    <t>시설비</t>
  </si>
  <si>
    <t>각종시설공사 및 소규모수선비</t>
  </si>
  <si>
    <t>2000000원*4월=</t>
  </si>
  <si>
    <t>설비비품비</t>
  </si>
  <si>
    <t>취득비</t>
  </si>
  <si>
    <t>각종 자산취득비</t>
  </si>
  <si>
    <t>1200560원*12월=</t>
  </si>
  <si>
    <t>수익자부담금</t>
  </si>
  <si>
    <t>교원급여</t>
  </si>
  <si>
    <t>2,489,980원*19명*2월=</t>
  </si>
  <si>
    <t>입학금 및 수업료 재원</t>
  </si>
  <si>
    <t>교원법정부담금</t>
  </si>
  <si>
    <t>168,800원*20명*3월=</t>
  </si>
  <si>
    <t>관리운영비</t>
  </si>
  <si>
    <t>원아모집경비</t>
  </si>
  <si>
    <t>2970000원*1회=</t>
  </si>
  <si>
    <t>2993000원*1회=</t>
  </si>
  <si>
    <t>방과후교육활동비</t>
  </si>
  <si>
    <t>방과후교육돌봄비</t>
  </si>
  <si>
    <t>방과후차량운영비</t>
  </si>
  <si>
    <t>2000000원*12월=</t>
  </si>
  <si>
    <t>1:1 원비</t>
  </si>
  <si>
    <t>방과후특성화비</t>
  </si>
  <si>
    <t>53,000원*200명*12월=</t>
  </si>
  <si>
    <t>현장체험학습비</t>
  </si>
  <si>
    <t>27500*203명*12월=</t>
  </si>
  <si>
    <t>통학차량이용비</t>
  </si>
  <si>
    <t>24,000원*160명*12월=</t>
  </si>
  <si>
    <t>직원급여</t>
  </si>
  <si>
    <t>0원*100명*12월=</t>
  </si>
  <si>
    <t>일반급식비간식비</t>
  </si>
  <si>
    <t>특별급식비간식비</t>
  </si>
  <si>
    <t>졸업앨범비</t>
  </si>
  <si>
    <t>53000원*204명*1회=</t>
  </si>
  <si>
    <t>수익자부담재원교육활동비</t>
  </si>
  <si>
    <t>교재재료비(행사비)</t>
  </si>
  <si>
    <t>그밖의수입</t>
  </si>
  <si>
    <t>2020회계 현대유치원 세출예산명세서(본예산)</t>
  </si>
  <si>
    <t>9,731,000원*1월=</t>
  </si>
  <si>
    <t>15,774,000원*1회=</t>
  </si>
  <si>
    <t>그밖의관리운영비(사용료포함)</t>
  </si>
  <si>
    <t>45,200원*200명*12월=</t>
  </si>
  <si>
    <t>일반급식비간식비</t>
  </si>
  <si>
    <t>사립유치원 식품비지원</t>
  </si>
  <si>
    <t>45,200원*200명*12회=</t>
  </si>
  <si>
    <t>교직원급식비</t>
  </si>
  <si>
    <t>40,000원*20명*12월=</t>
  </si>
  <si>
    <t>35000원*203명*12월=</t>
  </si>
  <si>
    <t>방과후과정간식비</t>
  </si>
  <si>
    <t>26000원*200명*12월=</t>
  </si>
  <si>
    <t>최정순</t>
  </si>
  <si>
    <t>일반급식비간식비(조리식품인건비및운영비</t>
  </si>
  <si>
    <t>그밖의교육활동비</t>
  </si>
  <si>
    <t>통학차량이용비</t>
  </si>
  <si>
    <t>통학차량임차료</t>
  </si>
  <si>
    <t>교재교구구입비</t>
  </si>
  <si>
    <t>유지비(시설)</t>
  </si>
  <si>
    <t>교재교구구입비</t>
  </si>
  <si>
    <t>그밖의교육활동비</t>
  </si>
  <si>
    <t>그밖의교육활동비</t>
  </si>
  <si>
    <t>일반업무추진비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</si>
</sst>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92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  <font>
      <b/>
      <sz val="11"/>
      <name val="돋움"/>
      <family val="3"/>
    </font>
    <font>
      <sz val="8"/>
      <name val="맑은 고딕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4"/>
      <color indexed="10"/>
      <name val="돋움"/>
      <family val="3"/>
    </font>
    <font>
      <b/>
      <sz val="14"/>
      <color indexed="8"/>
      <name val="돋움"/>
      <family val="3"/>
    </font>
    <font>
      <b/>
      <sz val="12"/>
      <name val="새굴림"/>
      <family val="1"/>
    </font>
    <font>
      <sz val="20"/>
      <name val="새굴림"/>
      <family val="1"/>
    </font>
    <font>
      <sz val="20"/>
      <name val="HY견명조"/>
      <family val="1"/>
    </font>
    <font>
      <sz val="11"/>
      <name val="HY견명조"/>
      <family val="1"/>
    </font>
    <font>
      <b/>
      <sz val="22"/>
      <name val="새굴림"/>
      <family val="1"/>
    </font>
    <font>
      <b/>
      <sz val="24"/>
      <name val="새굴림"/>
      <family val="1"/>
    </font>
    <font>
      <sz val="28"/>
      <name val="새굴림"/>
      <family val="1"/>
    </font>
    <font>
      <b/>
      <sz val="12"/>
      <name val="돋움"/>
      <family val="3"/>
    </font>
    <font>
      <b/>
      <sz val="12"/>
      <name val="Tahoma"/>
      <family val="2"/>
    </font>
    <font>
      <b/>
      <sz val="16"/>
      <name val="새굴림"/>
      <family val="1"/>
    </font>
    <font>
      <b/>
      <sz val="18"/>
      <name val="새굴림"/>
      <family val="1"/>
    </font>
    <font>
      <b/>
      <sz val="20"/>
      <name val="휴먼명조"/>
      <family val="3"/>
    </font>
    <font>
      <sz val="20"/>
      <name val="휴먼명조"/>
      <family val="3"/>
    </font>
    <font>
      <sz val="24"/>
      <name val="휴먼명조"/>
      <family val="3"/>
    </font>
    <font>
      <sz val="12"/>
      <name val="휴먼명조"/>
      <family val="3"/>
    </font>
    <font>
      <sz val="12"/>
      <name val="HY견명조"/>
      <family val="1"/>
    </font>
    <font>
      <sz val="13"/>
      <name val="HY견명조"/>
      <family val="1"/>
    </font>
    <font>
      <b/>
      <sz val="12"/>
      <name val="휴먼명조"/>
      <family val="3"/>
    </font>
    <font>
      <b/>
      <u val="single"/>
      <sz val="12"/>
      <name val="휴먼명조"/>
      <family val="3"/>
    </font>
    <font>
      <sz val="14"/>
      <name val="휴먼명조"/>
      <family val="3"/>
    </font>
    <font>
      <sz val="14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돋움"/>
      <family val="3"/>
    </font>
    <font>
      <sz val="10"/>
      <name val="맑은 고딕"/>
      <family val="3"/>
    </font>
    <font>
      <b/>
      <sz val="12"/>
      <color indexed="10"/>
      <name val="돋움"/>
      <family val="3"/>
    </font>
    <font>
      <sz val="11"/>
      <name val="맑은 고딕"/>
      <family val="3"/>
    </font>
    <font>
      <b/>
      <sz val="10"/>
      <name val="맑은 고딕"/>
      <family val="3"/>
    </font>
    <font>
      <sz val="12"/>
      <color indexed="8"/>
      <name val="함초롬바탕"/>
      <family val="1"/>
    </font>
    <font>
      <b/>
      <sz val="20"/>
      <name val="맑은 고딕"/>
      <family val="3"/>
    </font>
    <font>
      <b/>
      <sz val="11"/>
      <name val="맑은 고딕"/>
      <family val="3"/>
    </font>
    <font>
      <b/>
      <sz val="16"/>
      <color indexed="30"/>
      <name val="맑은 고딕"/>
      <family val="3"/>
    </font>
    <font>
      <sz val="20"/>
      <name val="맑은 고딕"/>
      <family val="3"/>
    </font>
    <font>
      <sz val="11"/>
      <color indexed="9"/>
      <name val="Calibri"/>
      <family val="2"/>
    </font>
    <font>
      <sz val="18"/>
      <color indexed="8"/>
      <name val="맑은 고딕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name val="Calibri Light"/>
      <family val="3"/>
    </font>
    <font>
      <b/>
      <sz val="12"/>
      <color rgb="FFFF0000"/>
      <name val="돋움"/>
      <family val="3"/>
    </font>
    <font>
      <b/>
      <sz val="14"/>
      <color rgb="FFFF0000"/>
      <name val="돋움"/>
      <family val="3"/>
    </font>
    <font>
      <sz val="11"/>
      <name val="Calibri Light"/>
      <family val="3"/>
    </font>
    <font>
      <sz val="11"/>
      <color rgb="FF000000"/>
      <name val="Calibri"/>
      <family val="3"/>
    </font>
    <font>
      <b/>
      <sz val="10"/>
      <name val="Calibri"/>
      <family val="3"/>
    </font>
    <font>
      <sz val="12"/>
      <color rgb="FF000000"/>
      <name val="함초롬바탕"/>
      <family val="1"/>
    </font>
    <font>
      <b/>
      <sz val="20"/>
      <name val="Calibri Light"/>
      <family val="3"/>
    </font>
    <font>
      <b/>
      <sz val="11"/>
      <name val="Calibri Light"/>
      <family val="3"/>
    </font>
    <font>
      <b/>
      <sz val="16"/>
      <color rgb="FF0070C0"/>
      <name val="Calibri Light"/>
      <family val="3"/>
    </font>
    <font>
      <sz val="20"/>
      <name val="Calibri Light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80" fillId="0" borderId="0" xfId="0" applyFont="1" applyAlignment="1">
      <alignment vertical="center"/>
    </xf>
    <xf numFmtId="176" fontId="80" fillId="0" borderId="0" xfId="0" applyNumberFormat="1" applyFont="1" applyFill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0" fontId="0" fillId="33" borderId="22" xfId="0" applyFill="1" applyBorder="1" applyAlignment="1">
      <alignment horizontal="left" vertical="top"/>
    </xf>
    <xf numFmtId="0" fontId="0" fillId="33" borderId="23" xfId="0" applyFill="1" applyBorder="1" applyAlignment="1">
      <alignment horizontal="left" vertical="top"/>
    </xf>
    <xf numFmtId="0" fontId="61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left" vertical="top"/>
    </xf>
    <xf numFmtId="0" fontId="80" fillId="0" borderId="0" xfId="0" applyFont="1" applyAlignment="1">
      <alignment horizontal="left" vertical="center" shrinkToFit="1"/>
    </xf>
    <xf numFmtId="0" fontId="80" fillId="0" borderId="0" xfId="0" applyFont="1" applyAlignment="1" applyProtection="1">
      <alignment horizontal="left" vertical="center" shrinkToFit="1"/>
      <protection/>
    </xf>
    <xf numFmtId="0" fontId="80" fillId="0" borderId="0" xfId="0" applyFont="1" applyAlignment="1">
      <alignment horizontal="center" vertical="center" shrinkToFit="1"/>
    </xf>
    <xf numFmtId="0" fontId="83" fillId="0" borderId="0" xfId="0" applyFont="1" applyAlignment="1">
      <alignment horizontal="center" vertical="center" shrinkToFit="1"/>
    </xf>
    <xf numFmtId="0" fontId="83" fillId="0" borderId="0" xfId="0" applyFont="1" applyAlignment="1" applyProtection="1">
      <alignment horizontal="left" vertical="center" shrinkToFit="1"/>
      <protection/>
    </xf>
    <xf numFmtId="0" fontId="83" fillId="0" borderId="0" xfId="0" applyFont="1" applyAlignment="1">
      <alignment horizontal="left" vertical="center" shrinkToFit="1"/>
    </xf>
    <xf numFmtId="176" fontId="83" fillId="0" borderId="0" xfId="0" applyNumberFormat="1" applyFont="1" applyFill="1" applyAlignment="1">
      <alignment vertical="center"/>
    </xf>
    <xf numFmtId="0" fontId="83" fillId="0" borderId="0" xfId="0" applyFont="1" applyAlignment="1">
      <alignment vertical="center"/>
    </xf>
    <xf numFmtId="0" fontId="83" fillId="7" borderId="10" xfId="0" applyFont="1" applyFill="1" applyBorder="1" applyAlignment="1">
      <alignment horizontal="center" vertical="center" shrinkToFit="1"/>
    </xf>
    <xf numFmtId="41" fontId="83" fillId="7" borderId="10" xfId="48" applyFont="1" applyFill="1" applyBorder="1" applyAlignment="1" applyProtection="1">
      <alignment horizontal="left" vertical="center" shrinkToFit="1"/>
      <protection/>
    </xf>
    <xf numFmtId="0" fontId="83" fillId="5" borderId="10" xfId="0" applyFont="1" applyFill="1" applyBorder="1" applyAlignment="1">
      <alignment horizontal="center" vertical="center" shrinkToFit="1"/>
    </xf>
    <xf numFmtId="41" fontId="83" fillId="5" borderId="10" xfId="48" applyFont="1" applyFill="1" applyBorder="1" applyAlignment="1" applyProtection="1">
      <alignment horizontal="left" vertical="center" shrinkToFit="1"/>
      <protection/>
    </xf>
    <xf numFmtId="0" fontId="83" fillId="6" borderId="10" xfId="0" applyFont="1" applyFill="1" applyBorder="1" applyAlignment="1">
      <alignment horizontal="center" vertical="center" shrinkToFit="1"/>
    </xf>
    <xf numFmtId="41" fontId="83" fillId="6" borderId="10" xfId="48" applyFont="1" applyFill="1" applyBorder="1" applyAlignment="1" applyProtection="1">
      <alignment horizontal="left" vertical="center" shrinkToFit="1"/>
      <protection/>
    </xf>
    <xf numFmtId="0" fontId="83" fillId="5" borderId="10" xfId="0" applyFont="1" applyFill="1" applyBorder="1" applyAlignment="1">
      <alignment horizontal="left" vertical="center" shrinkToFit="1"/>
    </xf>
    <xf numFmtId="41" fontId="83" fillId="5" borderId="10" xfId="0" applyNumberFormat="1" applyFont="1" applyFill="1" applyBorder="1" applyAlignment="1">
      <alignment horizontal="left" vertical="center" shrinkToFit="1"/>
    </xf>
    <xf numFmtId="0" fontId="83" fillId="6" borderId="10" xfId="0" applyFont="1" applyFill="1" applyBorder="1" applyAlignment="1">
      <alignment horizontal="left" vertical="center" shrinkToFit="1"/>
    </xf>
    <xf numFmtId="41" fontId="83" fillId="6" borderId="10" xfId="0" applyNumberFormat="1" applyFont="1" applyFill="1" applyBorder="1" applyAlignment="1">
      <alignment horizontal="left" vertical="center" shrinkToFit="1"/>
    </xf>
    <xf numFmtId="0" fontId="83" fillId="7" borderId="10" xfId="0" applyFont="1" applyFill="1" applyBorder="1" applyAlignment="1">
      <alignment horizontal="left" vertical="center" shrinkToFit="1"/>
    </xf>
    <xf numFmtId="41" fontId="83" fillId="7" borderId="10" xfId="0" applyNumberFormat="1" applyFont="1" applyFill="1" applyBorder="1" applyAlignment="1">
      <alignment horizontal="left" vertical="center" shrinkToFit="1"/>
    </xf>
    <xf numFmtId="0" fontId="83" fillId="3" borderId="10" xfId="0" applyFont="1" applyFill="1" applyBorder="1" applyAlignment="1">
      <alignment horizontal="center" vertical="center" shrinkToFit="1"/>
    </xf>
    <xf numFmtId="41" fontId="83" fillId="3" borderId="10" xfId="48" applyFont="1" applyFill="1" applyBorder="1" applyAlignment="1" applyProtection="1">
      <alignment horizontal="left" vertical="center" shrinkToFit="1"/>
      <protection/>
    </xf>
    <xf numFmtId="0" fontId="83" fillId="3" borderId="10" xfId="0" applyFont="1" applyFill="1" applyBorder="1" applyAlignment="1">
      <alignment horizontal="left" vertical="center" shrinkToFit="1"/>
    </xf>
    <xf numFmtId="41" fontId="83" fillId="3" borderId="10" xfId="0" applyNumberFormat="1" applyFont="1" applyFill="1" applyBorder="1" applyAlignment="1">
      <alignment horizontal="left" vertical="center" shrinkToFit="1"/>
    </xf>
    <xf numFmtId="0" fontId="80" fillId="7" borderId="10" xfId="0" applyFont="1" applyFill="1" applyBorder="1" applyAlignment="1">
      <alignment horizontal="center" vertical="center" shrinkToFit="1"/>
    </xf>
    <xf numFmtId="0" fontId="61" fillId="7" borderId="10" xfId="0" applyFont="1" applyFill="1" applyBorder="1" applyAlignment="1">
      <alignment horizontal="left" vertical="center"/>
    </xf>
    <xf numFmtId="3" fontId="84" fillId="7" borderId="10" xfId="0" applyNumberFormat="1" applyFont="1" applyFill="1" applyBorder="1" applyAlignment="1">
      <alignment horizontal="right" vertical="center"/>
    </xf>
    <xf numFmtId="0" fontId="84" fillId="7" borderId="10" xfId="0" applyFont="1" applyFill="1" applyBorder="1" applyAlignment="1">
      <alignment horizontal="left" vertical="center"/>
    </xf>
    <xf numFmtId="0" fontId="80" fillId="5" borderId="10" xfId="0" applyFont="1" applyFill="1" applyBorder="1" applyAlignment="1">
      <alignment horizontal="center" vertical="center" shrinkToFit="1"/>
    </xf>
    <xf numFmtId="0" fontId="61" fillId="5" borderId="10" xfId="0" applyFont="1" applyFill="1" applyBorder="1" applyAlignment="1">
      <alignment horizontal="left" vertical="center"/>
    </xf>
    <xf numFmtId="0" fontId="84" fillId="5" borderId="10" xfId="0" applyFont="1" applyFill="1" applyBorder="1" applyAlignment="1">
      <alignment horizontal="left" vertical="center"/>
    </xf>
    <xf numFmtId="3" fontId="84" fillId="5" borderId="10" xfId="0" applyNumberFormat="1" applyFont="1" applyFill="1" applyBorder="1" applyAlignment="1">
      <alignment horizontal="right" vertical="center"/>
    </xf>
    <xf numFmtId="0" fontId="80" fillId="6" borderId="10" xfId="0" applyFont="1" applyFill="1" applyBorder="1" applyAlignment="1">
      <alignment horizontal="center" vertical="center" shrinkToFit="1"/>
    </xf>
    <xf numFmtId="0" fontId="61" fillId="6" borderId="10" xfId="0" applyFont="1" applyFill="1" applyBorder="1" applyAlignment="1">
      <alignment horizontal="left" vertical="center"/>
    </xf>
    <xf numFmtId="0" fontId="84" fillId="6" borderId="10" xfId="0" applyFont="1" applyFill="1" applyBorder="1" applyAlignment="1">
      <alignment horizontal="left" vertical="center"/>
    </xf>
    <xf numFmtId="3" fontId="84" fillId="6" borderId="10" xfId="0" applyNumberFormat="1" applyFont="1" applyFill="1" applyBorder="1" applyAlignment="1">
      <alignment horizontal="right" vertical="center"/>
    </xf>
    <xf numFmtId="0" fontId="80" fillId="3" borderId="10" xfId="0" applyFont="1" applyFill="1" applyBorder="1" applyAlignment="1">
      <alignment horizontal="center" vertical="center" shrinkToFit="1"/>
    </xf>
    <xf numFmtId="0" fontId="61" fillId="3" borderId="10" xfId="0" applyFont="1" applyFill="1" applyBorder="1" applyAlignment="1">
      <alignment horizontal="left" vertical="center"/>
    </xf>
    <xf numFmtId="0" fontId="84" fillId="3" borderId="10" xfId="0" applyFont="1" applyFill="1" applyBorder="1" applyAlignment="1">
      <alignment horizontal="left" vertical="center"/>
    </xf>
    <xf numFmtId="3" fontId="84" fillId="3" borderId="10" xfId="0" applyNumberFormat="1" applyFont="1" applyFill="1" applyBorder="1" applyAlignment="1">
      <alignment horizontal="right" vertical="center"/>
    </xf>
    <xf numFmtId="0" fontId="80" fillId="3" borderId="10" xfId="0" applyFont="1" applyFill="1" applyBorder="1" applyAlignment="1">
      <alignment vertical="center"/>
    </xf>
    <xf numFmtId="3" fontId="80" fillId="3" borderId="10" xfId="0" applyNumberFormat="1" applyFont="1" applyFill="1" applyBorder="1" applyAlignment="1">
      <alignment vertical="center"/>
    </xf>
    <xf numFmtId="0" fontId="80" fillId="7" borderId="10" xfId="0" applyFont="1" applyFill="1" applyBorder="1" applyAlignment="1">
      <alignment vertical="center"/>
    </xf>
    <xf numFmtId="3" fontId="80" fillId="7" borderId="10" xfId="0" applyNumberFormat="1" applyFont="1" applyFill="1" applyBorder="1" applyAlignment="1">
      <alignment vertical="center"/>
    </xf>
    <xf numFmtId="0" fontId="80" fillId="5" borderId="10" xfId="0" applyFont="1" applyFill="1" applyBorder="1" applyAlignment="1">
      <alignment vertical="center"/>
    </xf>
    <xf numFmtId="3" fontId="80" fillId="5" borderId="10" xfId="0" applyNumberFormat="1" applyFont="1" applyFill="1" applyBorder="1" applyAlignment="1">
      <alignment vertical="center"/>
    </xf>
    <xf numFmtId="3" fontId="80" fillId="6" borderId="10" xfId="0" applyNumberFormat="1" applyFont="1" applyFill="1" applyBorder="1" applyAlignment="1">
      <alignment vertical="center"/>
    </xf>
    <xf numFmtId="0" fontId="85" fillId="7" borderId="10" xfId="0" applyFont="1" applyFill="1" applyBorder="1" applyAlignment="1">
      <alignment horizontal="center" vertical="center" shrinkToFit="1"/>
    </xf>
    <xf numFmtId="0" fontId="85" fillId="7" borderId="10" xfId="0" applyFont="1" applyFill="1" applyBorder="1" applyAlignment="1" applyProtection="1">
      <alignment horizontal="center" vertical="center" shrinkToFit="1"/>
      <protection/>
    </xf>
    <xf numFmtId="0" fontId="85" fillId="7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 shrinkToFit="1"/>
    </xf>
    <xf numFmtId="0" fontId="80" fillId="34" borderId="10" xfId="0" applyFont="1" applyFill="1" applyBorder="1" applyAlignment="1" applyProtection="1">
      <alignment horizontal="left" vertical="center" shrinkToFit="1"/>
      <protection/>
    </xf>
    <xf numFmtId="0" fontId="80" fillId="34" borderId="10" xfId="0" applyFont="1" applyFill="1" applyBorder="1" applyAlignment="1">
      <alignment horizontal="left" vertical="center" shrinkToFit="1"/>
    </xf>
    <xf numFmtId="176" fontId="80" fillId="34" borderId="10" xfId="0" applyNumberFormat="1" applyFont="1" applyFill="1" applyBorder="1" applyAlignment="1">
      <alignment vertical="center"/>
    </xf>
    <xf numFmtId="3" fontId="80" fillId="34" borderId="10" xfId="0" applyNumberFormat="1" applyFont="1" applyFill="1" applyBorder="1" applyAlignment="1">
      <alignment vertical="center"/>
    </xf>
    <xf numFmtId="0" fontId="83" fillId="34" borderId="10" xfId="0" applyFont="1" applyFill="1" applyBorder="1" applyAlignment="1">
      <alignment horizontal="center" vertical="center" shrinkToFit="1"/>
    </xf>
    <xf numFmtId="41" fontId="83" fillId="34" borderId="10" xfId="0" applyNumberFormat="1" applyFont="1" applyFill="1" applyBorder="1" applyAlignment="1" applyProtection="1">
      <alignment horizontal="left" vertical="center" shrinkToFit="1"/>
      <protection/>
    </xf>
    <xf numFmtId="41" fontId="83" fillId="34" borderId="10" xfId="0" applyNumberFormat="1" applyFont="1" applyFill="1" applyBorder="1" applyAlignment="1">
      <alignment horizontal="left" vertical="center" shrinkToFit="1"/>
    </xf>
    <xf numFmtId="0" fontId="83" fillId="7" borderId="10" xfId="0" applyFont="1" applyFill="1" applyBorder="1" applyAlignment="1" applyProtection="1">
      <alignment horizontal="center" vertical="center" shrinkToFit="1"/>
      <protection/>
    </xf>
    <xf numFmtId="0" fontId="9" fillId="0" borderId="0" xfId="63" applyFont="1" applyAlignment="1">
      <alignment horizontal="left"/>
      <protection/>
    </xf>
    <xf numFmtId="0" fontId="10" fillId="0" borderId="0" xfId="63" applyFont="1">
      <alignment/>
      <protection/>
    </xf>
    <xf numFmtId="0" fontId="11" fillId="0" borderId="0" xfId="63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Alignment="1">
      <alignment horizontal="left"/>
      <protection/>
    </xf>
    <xf numFmtId="0" fontId="18" fillId="0" borderId="0" xfId="63" applyFont="1" applyAlignment="1">
      <alignment horizontal="left"/>
      <protection/>
    </xf>
    <xf numFmtId="0" fontId="19" fillId="0" borderId="0" xfId="63" applyFont="1" applyAlignment="1">
      <alignment horizontal="left"/>
      <protection/>
    </xf>
    <xf numFmtId="0" fontId="10" fillId="0" borderId="0" xfId="63" applyFont="1" applyAlignment="1">
      <alignment horizontal="left"/>
      <protection/>
    </xf>
    <xf numFmtId="0" fontId="21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wrapText="1"/>
      <protection/>
    </xf>
    <xf numFmtId="0" fontId="23" fillId="0" borderId="0" xfId="63" applyFont="1" applyAlignment="1">
      <alignment horizontal="left" wrapText="1"/>
      <protection/>
    </xf>
    <xf numFmtId="0" fontId="24" fillId="0" borderId="0" xfId="63" applyFont="1">
      <alignment/>
      <protection/>
    </xf>
    <xf numFmtId="0" fontId="25" fillId="0" borderId="0" xfId="63" applyFont="1">
      <alignment/>
      <protection/>
    </xf>
    <xf numFmtId="0" fontId="23" fillId="0" borderId="0" xfId="63" applyFont="1">
      <alignment/>
      <protection/>
    </xf>
    <xf numFmtId="0" fontId="24" fillId="0" borderId="0" xfId="63" applyFont="1" applyAlignment="1">
      <alignment wrapText="1"/>
      <protection/>
    </xf>
    <xf numFmtId="0" fontId="24" fillId="0" borderId="0" xfId="63" applyFont="1" applyAlignment="1">
      <alignment/>
      <protection/>
    </xf>
    <xf numFmtId="0" fontId="28" fillId="0" borderId="0" xfId="63" applyFont="1">
      <alignment/>
      <protection/>
    </xf>
    <xf numFmtId="0" fontId="29" fillId="0" borderId="0" xfId="63" applyFont="1">
      <alignment/>
      <protection/>
    </xf>
    <xf numFmtId="0" fontId="61" fillId="5" borderId="10" xfId="0" applyFont="1" applyFill="1" applyBorder="1" applyAlignment="1">
      <alignment horizontal="left" vertical="center" shrinkToFit="1"/>
    </xf>
    <xf numFmtId="0" fontId="13" fillId="0" borderId="0" xfId="63" applyFont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5" fillId="0" borderId="0" xfId="63" applyFont="1" applyAlignment="1">
      <alignment horizontal="center"/>
      <protection/>
    </xf>
    <xf numFmtId="0" fontId="23" fillId="0" borderId="0" xfId="63" applyFont="1" applyAlignment="1">
      <alignment horizontal="left" wrapText="1"/>
      <protection/>
    </xf>
    <xf numFmtId="0" fontId="20" fillId="0" borderId="0" xfId="63" applyFont="1" applyAlignment="1">
      <alignment horizontal="center"/>
      <protection/>
    </xf>
    <xf numFmtId="0" fontId="23" fillId="0" borderId="0" xfId="63" applyFont="1" applyAlignment="1">
      <alignment horizontal="center" wrapText="1"/>
      <protection/>
    </xf>
    <xf numFmtId="0" fontId="23" fillId="0" borderId="0" xfId="63" applyFont="1" applyAlignment="1">
      <alignment horizontal="center"/>
      <protection/>
    </xf>
    <xf numFmtId="0" fontId="26" fillId="0" borderId="0" xfId="63" applyFont="1" applyAlignment="1">
      <alignment horizontal="left" wrapText="1"/>
      <protection/>
    </xf>
    <xf numFmtId="0" fontId="86" fillId="0" borderId="0" xfId="63" applyFont="1" applyAlignment="1">
      <alignment horizontal="left" vertical="center"/>
      <protection/>
    </xf>
    <xf numFmtId="0" fontId="86" fillId="0" borderId="0" xfId="63" applyFont="1" applyAlignment="1">
      <alignment horizontal="left" vertical="center" wrapText="1"/>
      <protection/>
    </xf>
    <xf numFmtId="0" fontId="87" fillId="0" borderId="0" xfId="0" applyFont="1" applyAlignment="1">
      <alignment horizontal="center" vertical="center" shrinkToFit="1"/>
    </xf>
    <xf numFmtId="0" fontId="88" fillId="0" borderId="0" xfId="0" applyFont="1" applyAlignment="1">
      <alignment horizontal="center" vertical="center" shrinkToFit="1"/>
    </xf>
    <xf numFmtId="0" fontId="89" fillId="0" borderId="24" xfId="0" applyFont="1" applyBorder="1" applyAlignment="1">
      <alignment horizontal="left" vertical="center" shrinkToFit="1"/>
    </xf>
    <xf numFmtId="0" fontId="90" fillId="0" borderId="0" xfId="0" applyFont="1" applyAlignment="1">
      <alignment horizontal="center" vertical="center" shrinkToFit="1"/>
    </xf>
    <xf numFmtId="0" fontId="80" fillId="0" borderId="24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7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142875</xdr:rowOff>
    </xdr:from>
    <xdr:to>
      <xdr:col>14</xdr:col>
      <xdr:colOff>161925</xdr:colOff>
      <xdr:row>80</xdr:row>
      <xdr:rowOff>47625</xdr:rowOff>
    </xdr:to>
    <xdr:grpSp>
      <xdr:nvGrpSpPr>
        <xdr:cNvPr id="1" name="그룹 149"/>
        <xdr:cNvGrpSpPr>
          <a:grpSpLocks/>
        </xdr:cNvGrpSpPr>
      </xdr:nvGrpSpPr>
      <xdr:grpSpPr>
        <a:xfrm>
          <a:off x="0" y="7000875"/>
          <a:ext cx="10829925" cy="6762750"/>
          <a:chOff x="689645" y="379813"/>
          <a:chExt cx="10831550" cy="6761185"/>
        </a:xfrm>
        <a:solidFill>
          <a:srgbClr val="FFFFFF"/>
        </a:solidFill>
      </xdr:grpSpPr>
      <xdr:sp>
        <xdr:nvSpPr>
          <xdr:cNvPr id="2" name="TextBox 32"/>
          <xdr:cNvSpPr txBox="1">
            <a:spLocks noChangeArrowheads="1"/>
          </xdr:cNvSpPr>
        </xdr:nvSpPr>
        <xdr:spPr>
          <a:xfrm>
            <a:off x="6062094" y="665473"/>
            <a:ext cx="5459101" cy="4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상기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 “4”에서 우측하단의 ＂보안센터설정＂ 클릭</a:t>
            </a:r>
          </a:p>
        </xdr:txBody>
      </xdr:sp>
      <xdr:pic>
        <xdr:nvPicPr>
          <xdr:cNvPr id="3" name="그림 15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35015" y="1204678"/>
            <a:ext cx="5215391" cy="378457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직사각형 152"/>
          <xdr:cNvSpPr>
            <a:spLocks/>
          </xdr:cNvSpPr>
        </xdr:nvSpPr>
        <xdr:spPr>
          <a:xfrm>
            <a:off x="6129791" y="2379433"/>
            <a:ext cx="563241" cy="162268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pic>
        <xdr:nvPicPr>
          <xdr:cNvPr id="5" name="그림 15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3590" y="775342"/>
            <a:ext cx="5226223" cy="34414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직사각형 157"/>
          <xdr:cNvSpPr>
            <a:spLocks/>
          </xdr:cNvSpPr>
        </xdr:nvSpPr>
        <xdr:spPr>
          <a:xfrm>
            <a:off x="5127873" y="1970382"/>
            <a:ext cx="714882" cy="180862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타원 158"/>
          <xdr:cNvSpPr>
            <a:spLocks/>
          </xdr:cNvSpPr>
        </xdr:nvSpPr>
        <xdr:spPr>
          <a:xfrm>
            <a:off x="5033097" y="1846990"/>
            <a:ext cx="181428" cy="199455"/>
          </a:xfrm>
          <a:prstGeom prst="ellipse">
            <a:avLst/>
          </a:prstGeom>
          <a:solidFill>
            <a:srgbClr val="FF0000"/>
          </a:solidFill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</a:p>
        </xdr:txBody>
      </xdr:sp>
      <xdr:pic>
        <xdr:nvPicPr>
          <xdr:cNvPr id="8" name="그림 15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73590" y="4578509"/>
            <a:ext cx="5031255" cy="20097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그림 16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30455" y="6508827"/>
            <a:ext cx="4868782" cy="63217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직사각형 161"/>
          <xdr:cNvSpPr>
            <a:spLocks/>
          </xdr:cNvSpPr>
        </xdr:nvSpPr>
        <xdr:spPr>
          <a:xfrm>
            <a:off x="2233141" y="5170113"/>
            <a:ext cx="1058784" cy="170720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타원 162"/>
          <xdr:cNvSpPr>
            <a:spLocks/>
          </xdr:cNvSpPr>
        </xdr:nvSpPr>
        <xdr:spPr>
          <a:xfrm>
            <a:off x="3013012" y="4921639"/>
            <a:ext cx="200384" cy="199455"/>
          </a:xfrm>
          <a:prstGeom prst="ellipse">
            <a:avLst/>
          </a:prstGeom>
          <a:solidFill>
            <a:srgbClr val="FF0000"/>
          </a:solidFill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</a:p>
        </xdr:txBody>
      </xdr:sp>
      <xdr:sp>
        <xdr:nvSpPr>
          <xdr:cNvPr id="12" name="직사각형 163"/>
          <xdr:cNvSpPr>
            <a:spLocks/>
          </xdr:cNvSpPr>
        </xdr:nvSpPr>
        <xdr:spPr>
          <a:xfrm>
            <a:off x="4786679" y="6884073"/>
            <a:ext cx="484712" cy="199455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타원 164"/>
          <xdr:cNvSpPr>
            <a:spLocks/>
          </xdr:cNvSpPr>
        </xdr:nvSpPr>
        <xdr:spPr>
          <a:xfrm>
            <a:off x="4653992" y="6731946"/>
            <a:ext cx="189552" cy="199455"/>
          </a:xfrm>
          <a:prstGeom prst="ellipse">
            <a:avLst/>
          </a:prstGeom>
          <a:solidFill>
            <a:srgbClr val="FF0000"/>
          </a:solidFill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</a:p>
        </xdr:txBody>
      </xdr:sp>
      <xdr:sp>
        <xdr:nvSpPr>
          <xdr:cNvPr id="14" name="TextBox 39"/>
          <xdr:cNvSpPr txBox="1">
            <a:spLocks noChangeArrowheads="1"/>
          </xdr:cNvSpPr>
        </xdr:nvSpPr>
        <xdr:spPr>
          <a:xfrm>
            <a:off x="5842755" y="5408444"/>
            <a:ext cx="5364325" cy="7623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7. 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상기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 “6”에서 우측하단의 ＂확인＂ 클릭
   (설정 종료)</a:t>
            </a:r>
          </a:p>
        </xdr:txBody>
      </xdr:sp>
      <xdr:sp>
        <xdr:nvSpPr>
          <xdr:cNvPr id="15" name="직선 화살표 연결선 167"/>
          <xdr:cNvSpPr>
            <a:spLocks/>
          </xdr:cNvSpPr>
        </xdr:nvSpPr>
        <xdr:spPr>
          <a:xfrm>
            <a:off x="5490730" y="2208714"/>
            <a:ext cx="446801" cy="267067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직선 화살표 연결선 168"/>
          <xdr:cNvSpPr>
            <a:spLocks/>
          </xdr:cNvSpPr>
        </xdr:nvSpPr>
        <xdr:spPr>
          <a:xfrm flipH="1">
            <a:off x="3224228" y="2646500"/>
            <a:ext cx="3068037" cy="2418814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직선 화살표 연결선 169"/>
          <xdr:cNvSpPr>
            <a:spLocks/>
          </xdr:cNvSpPr>
        </xdr:nvSpPr>
        <xdr:spPr>
          <a:xfrm>
            <a:off x="3356914" y="5408444"/>
            <a:ext cx="1305202" cy="1294767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타원 153"/>
          <xdr:cNvSpPr>
            <a:spLocks/>
          </xdr:cNvSpPr>
        </xdr:nvSpPr>
        <xdr:spPr>
          <a:xfrm>
            <a:off x="5978149" y="2217165"/>
            <a:ext cx="189552" cy="228190"/>
          </a:xfrm>
          <a:prstGeom prst="ellipse">
            <a:avLst/>
          </a:prstGeom>
          <a:solidFill>
            <a:srgbClr val="FF0000"/>
          </a:solidFill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</a:p>
        </xdr:txBody>
      </xdr:sp>
      <xdr:sp>
        <xdr:nvSpPr>
          <xdr:cNvPr id="19" name="TextBox 21"/>
          <xdr:cNvSpPr txBox="1">
            <a:spLocks noChangeArrowheads="1"/>
          </xdr:cNvSpPr>
        </xdr:nvSpPr>
        <xdr:spPr>
          <a:xfrm>
            <a:off x="689645" y="4179599"/>
            <a:ext cx="5372449" cy="4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상기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 “5”에서 좌측 중간의 ＂매크로설정＂ 클릭</a:t>
            </a:r>
          </a:p>
        </xdr:txBody>
      </xdr:sp>
      <xdr:sp>
        <xdr:nvSpPr>
          <xdr:cNvPr id="20" name="TextBox 33"/>
          <xdr:cNvSpPr txBox="1">
            <a:spLocks noChangeArrowheads="1"/>
          </xdr:cNvSpPr>
        </xdr:nvSpPr>
        <xdr:spPr>
          <a:xfrm>
            <a:off x="689645" y="379813"/>
            <a:ext cx="5001468" cy="4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상기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 “3”에서 우측하단의 ＂보안센터＂ 클릭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123825</xdr:colOff>
      <xdr:row>49</xdr:row>
      <xdr:rowOff>57150</xdr:rowOff>
    </xdr:to>
    <xdr:grpSp>
      <xdr:nvGrpSpPr>
        <xdr:cNvPr id="21" name="그룹 132"/>
        <xdr:cNvGrpSpPr>
          <a:grpSpLocks/>
        </xdr:cNvGrpSpPr>
      </xdr:nvGrpSpPr>
      <xdr:grpSpPr>
        <a:xfrm>
          <a:off x="0" y="0"/>
          <a:ext cx="10029825" cy="8458200"/>
          <a:chOff x="577566" y="263306"/>
          <a:chExt cx="10041890" cy="8468214"/>
        </a:xfrm>
        <a:solidFill>
          <a:srgbClr val="FFFFFF"/>
        </a:solidFill>
      </xdr:grpSpPr>
      <xdr:pic>
        <xdr:nvPicPr>
          <xdr:cNvPr id="22" name="그림 13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026123" y="864549"/>
            <a:ext cx="5585801" cy="70286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" name="직사각형 134"/>
          <xdr:cNvSpPr>
            <a:spLocks/>
          </xdr:cNvSpPr>
        </xdr:nvSpPr>
        <xdr:spPr>
          <a:xfrm>
            <a:off x="5028634" y="1262555"/>
            <a:ext cx="572388" cy="285802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타원 135"/>
          <xdr:cNvSpPr>
            <a:spLocks/>
          </xdr:cNvSpPr>
        </xdr:nvSpPr>
        <xdr:spPr>
          <a:xfrm>
            <a:off x="4895579" y="1148234"/>
            <a:ext cx="210880" cy="256163"/>
          </a:xfrm>
          <a:prstGeom prst="ellipse">
            <a:avLst/>
          </a:prstGeom>
          <a:solidFill>
            <a:srgbClr val="FF0000"/>
          </a:solidFill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</a:p>
        </xdr:txBody>
      </xdr:sp>
      <xdr:pic>
        <xdr:nvPicPr>
          <xdr:cNvPr id="25" name="그림 13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34891" y="2312614"/>
            <a:ext cx="825945" cy="41324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직사각형 137"/>
          <xdr:cNvSpPr>
            <a:spLocks/>
          </xdr:cNvSpPr>
        </xdr:nvSpPr>
        <xdr:spPr>
          <a:xfrm>
            <a:off x="1139912" y="6235514"/>
            <a:ext cx="800841" cy="190535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타원 138"/>
          <xdr:cNvSpPr>
            <a:spLocks/>
          </xdr:cNvSpPr>
        </xdr:nvSpPr>
        <xdr:spPr>
          <a:xfrm>
            <a:off x="949116" y="6093671"/>
            <a:ext cx="210880" cy="266749"/>
          </a:xfrm>
          <a:prstGeom prst="ellipse">
            <a:avLst/>
          </a:prstGeom>
          <a:solidFill>
            <a:srgbClr val="FF0000"/>
          </a:solidFill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</a:p>
        </xdr:txBody>
      </xdr:sp>
      <xdr:sp>
        <xdr:nvSpPr>
          <xdr:cNvPr id="28" name="TextBox 22"/>
          <xdr:cNvSpPr txBox="1">
            <a:spLocks noChangeArrowheads="1"/>
          </xdr:cNvSpPr>
        </xdr:nvSpPr>
        <xdr:spPr>
          <a:xfrm>
            <a:off x="1006857" y="263306"/>
            <a:ext cx="9321384" cy="495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매크로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 상세 설정 방법(매크로  미설정시 요구금액이 자동 산출 되지 않습니다)</a:t>
            </a:r>
          </a:p>
        </xdr:txBody>
      </xdr:sp>
      <xdr:sp>
        <xdr:nvSpPr>
          <xdr:cNvPr id="29" name="TextBox 23"/>
          <xdr:cNvSpPr txBox="1">
            <a:spLocks noChangeArrowheads="1"/>
          </xdr:cNvSpPr>
        </xdr:nvSpPr>
        <xdr:spPr>
          <a:xfrm>
            <a:off x="577566" y="758697"/>
            <a:ext cx="4318013" cy="6181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Excel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파일(FILE)을 열기한 상태에서 
    죄측상단   “파일”  선택</a:t>
            </a:r>
          </a:p>
        </xdr:txBody>
      </xdr:sp>
      <xdr:sp>
        <xdr:nvSpPr>
          <xdr:cNvPr id="30" name="TextBox 26"/>
          <xdr:cNvSpPr txBox="1">
            <a:spLocks noChangeArrowheads="1"/>
          </xdr:cNvSpPr>
        </xdr:nvSpPr>
        <xdr:spPr>
          <a:xfrm>
            <a:off x="5533239" y="2310497"/>
            <a:ext cx="5003372" cy="438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상기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 “2”에서 좌측하단의 ＂보안센터＂ 클릭</a:t>
            </a:r>
          </a:p>
        </xdr:txBody>
      </xdr:sp>
      <xdr:pic>
        <xdr:nvPicPr>
          <xdr:cNvPr id="31" name="그림 143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068801" y="2884218"/>
            <a:ext cx="5550655" cy="39885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" name="직사각형 144"/>
          <xdr:cNvSpPr>
            <a:spLocks/>
          </xdr:cNvSpPr>
        </xdr:nvSpPr>
        <xdr:spPr>
          <a:xfrm>
            <a:off x="5134074" y="4558808"/>
            <a:ext cx="763184" cy="160896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타원 145"/>
          <xdr:cNvSpPr>
            <a:spLocks/>
          </xdr:cNvSpPr>
        </xdr:nvSpPr>
        <xdr:spPr>
          <a:xfrm>
            <a:off x="5028634" y="4463540"/>
            <a:ext cx="163181" cy="190535"/>
          </a:xfrm>
          <a:prstGeom prst="ellipse">
            <a:avLst/>
          </a:prstGeom>
          <a:solidFill>
            <a:srgbClr val="FF0000"/>
          </a:solidFill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</a:p>
        </xdr:txBody>
      </xdr:sp>
      <xdr:sp>
        <xdr:nvSpPr>
          <xdr:cNvPr id="34" name="직선 화살표 연결선 146"/>
          <xdr:cNvSpPr>
            <a:spLocks/>
          </xdr:cNvSpPr>
        </xdr:nvSpPr>
        <xdr:spPr>
          <a:xfrm flipH="1">
            <a:off x="1910627" y="1700785"/>
            <a:ext cx="3306292" cy="4458515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5" name="직선 화살표 연결선 147"/>
          <xdr:cNvSpPr>
            <a:spLocks/>
          </xdr:cNvSpPr>
        </xdr:nvSpPr>
        <xdr:spPr>
          <a:xfrm flipV="1">
            <a:off x="1940753" y="4759928"/>
            <a:ext cx="3097923" cy="1570854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직선 화살표 연결선 148"/>
          <xdr:cNvSpPr>
            <a:spLocks/>
          </xdr:cNvSpPr>
        </xdr:nvSpPr>
        <xdr:spPr>
          <a:xfrm flipH="1">
            <a:off x="5294744" y="4740874"/>
            <a:ext cx="218411" cy="3990646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TextBox 25"/>
          <xdr:cNvSpPr txBox="1">
            <a:spLocks noChangeArrowheads="1"/>
          </xdr:cNvSpPr>
        </xdr:nvSpPr>
        <xdr:spPr>
          <a:xfrm>
            <a:off x="577566" y="1796053"/>
            <a:ext cx="6107980" cy="438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상기</a:t>
            </a:r>
            <a:r>
              <a:rPr lang="en-US" cap="none" sz="18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 “1”에서 파일을 선택후 죄측 하단의 ＂옵션“ 클릭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L14" sqref="L14"/>
    </sheetView>
  </sheetViews>
  <sheetFormatPr defaultColWidth="8.88671875" defaultRowHeight="13.5"/>
  <cols>
    <col min="1" max="1" width="8.6640625" style="93" customWidth="1"/>
    <col min="2" max="16384" width="8.88671875" style="93" customWidth="1"/>
  </cols>
  <sheetData>
    <row r="1" spans="1:11" ht="26.25">
      <c r="A1" s="90"/>
      <c r="B1" s="91"/>
      <c r="C1" s="91"/>
      <c r="D1" s="91"/>
      <c r="E1" s="91"/>
      <c r="F1" s="91"/>
      <c r="G1" s="91"/>
      <c r="H1" s="92"/>
      <c r="I1" s="92"/>
      <c r="J1" s="92"/>
      <c r="K1" s="92"/>
    </row>
    <row r="2" spans="1:11" ht="29.25">
      <c r="A2" s="94"/>
      <c r="B2" s="91"/>
      <c r="C2" s="91"/>
      <c r="D2" s="91"/>
      <c r="E2" s="91"/>
      <c r="F2" s="91"/>
      <c r="G2" s="91"/>
      <c r="H2" s="92"/>
      <c r="I2" s="92"/>
      <c r="J2" s="92"/>
      <c r="K2" s="92"/>
    </row>
    <row r="3" spans="1:11" ht="26.25">
      <c r="A3" s="91"/>
      <c r="B3" s="91"/>
      <c r="C3" s="91"/>
      <c r="D3" s="91"/>
      <c r="E3" s="91"/>
      <c r="F3" s="91"/>
      <c r="G3" s="91"/>
      <c r="H3" s="92"/>
      <c r="I3" s="92"/>
      <c r="J3" s="92"/>
      <c r="K3" s="92"/>
    </row>
    <row r="4" spans="1:11" ht="26.25">
      <c r="A4" s="91"/>
      <c r="B4" s="91"/>
      <c r="C4" s="91"/>
      <c r="D4" s="91"/>
      <c r="E4" s="91"/>
      <c r="F4" s="91"/>
      <c r="G4" s="91"/>
      <c r="H4" s="92"/>
      <c r="I4" s="92"/>
      <c r="J4" s="92"/>
      <c r="K4" s="92"/>
    </row>
    <row r="5" spans="1:11" ht="29.25">
      <c r="A5" s="91"/>
      <c r="B5" s="110" t="s">
        <v>268</v>
      </c>
      <c r="C5" s="110"/>
      <c r="D5" s="110"/>
      <c r="E5" s="110"/>
      <c r="F5" s="110"/>
      <c r="G5" s="110"/>
      <c r="H5" s="92"/>
      <c r="I5" s="92"/>
      <c r="J5" s="92"/>
      <c r="K5" s="92"/>
    </row>
    <row r="6" spans="1:11" ht="46.5" customHeight="1">
      <c r="A6" s="111" t="s">
        <v>384</v>
      </c>
      <c r="B6" s="111"/>
      <c r="C6" s="111"/>
      <c r="D6" s="111"/>
      <c r="E6" s="111"/>
      <c r="F6" s="111"/>
      <c r="G6" s="111"/>
      <c r="H6" s="111"/>
      <c r="I6" s="92"/>
      <c r="J6" s="92"/>
      <c r="K6" s="92"/>
    </row>
    <row r="7" spans="1:11" ht="26.25">
      <c r="A7" s="91"/>
      <c r="B7" s="91"/>
      <c r="C7" s="91"/>
      <c r="D7" s="91"/>
      <c r="E7" s="91"/>
      <c r="F7" s="91"/>
      <c r="G7" s="91"/>
      <c r="H7" s="92"/>
      <c r="I7" s="92"/>
      <c r="J7" s="92"/>
      <c r="K7" s="92"/>
    </row>
    <row r="8" spans="1:11" ht="26.25">
      <c r="A8" s="91"/>
      <c r="B8" s="91"/>
      <c r="C8" s="91"/>
      <c r="D8" s="91"/>
      <c r="E8" s="91"/>
      <c r="F8" s="91"/>
      <c r="G8" s="91"/>
      <c r="H8" s="92"/>
      <c r="I8" s="92"/>
      <c r="J8" s="92"/>
      <c r="K8" s="92"/>
    </row>
    <row r="9" spans="1:11" ht="26.25">
      <c r="A9" s="91"/>
      <c r="B9" s="91"/>
      <c r="C9" s="91"/>
      <c r="D9" s="91"/>
      <c r="E9" s="91"/>
      <c r="F9" s="91"/>
      <c r="G9" s="91"/>
      <c r="H9" s="92"/>
      <c r="I9" s="92"/>
      <c r="J9" s="92"/>
      <c r="K9" s="92"/>
    </row>
    <row r="10" spans="1:11" ht="26.25">
      <c r="A10" s="91"/>
      <c r="B10" s="91"/>
      <c r="C10" s="91"/>
      <c r="D10" s="91"/>
      <c r="E10" s="91"/>
      <c r="F10" s="91"/>
      <c r="G10" s="91"/>
      <c r="H10" s="92"/>
      <c r="I10" s="92"/>
      <c r="J10" s="92"/>
      <c r="K10" s="92"/>
    </row>
    <row r="11" spans="1:11" ht="26.25">
      <c r="A11" s="91"/>
      <c r="B11" s="91"/>
      <c r="C11" s="91"/>
      <c r="D11" s="91"/>
      <c r="E11" s="91"/>
      <c r="F11" s="91"/>
      <c r="G11" s="91"/>
      <c r="H11" s="92"/>
      <c r="I11" s="92"/>
      <c r="J11" s="92"/>
      <c r="K11" s="92"/>
    </row>
    <row r="12" spans="1:11" ht="26.25">
      <c r="A12" s="91"/>
      <c r="B12" s="91"/>
      <c r="C12" s="91"/>
      <c r="D12" s="91"/>
      <c r="E12" s="91"/>
      <c r="F12" s="91"/>
      <c r="G12" s="91"/>
      <c r="H12" s="92"/>
      <c r="I12" s="92"/>
      <c r="J12" s="92"/>
      <c r="K12" s="92"/>
    </row>
    <row r="13" spans="1:11" ht="38.25" customHeight="1">
      <c r="A13" s="91"/>
      <c r="B13" s="91"/>
      <c r="C13" s="91"/>
      <c r="D13" s="91"/>
      <c r="E13" s="91"/>
      <c r="F13" s="91"/>
      <c r="G13" s="91"/>
      <c r="H13" s="92"/>
      <c r="I13" s="92"/>
      <c r="J13" s="92"/>
      <c r="K13" s="92"/>
    </row>
    <row r="14" spans="1:11" ht="38.25" customHeight="1">
      <c r="A14" s="91"/>
      <c r="B14" s="91"/>
      <c r="C14" s="91"/>
      <c r="D14" s="91"/>
      <c r="E14" s="91"/>
      <c r="F14" s="91"/>
      <c r="G14" s="91"/>
      <c r="H14" s="92"/>
      <c r="I14" s="92"/>
      <c r="J14" s="92"/>
      <c r="K14" s="92"/>
    </row>
    <row r="15" spans="1:11" ht="26.25">
      <c r="A15" s="91"/>
      <c r="B15" s="91"/>
      <c r="C15" s="91"/>
      <c r="D15" s="91"/>
      <c r="E15" s="91"/>
      <c r="F15" s="91"/>
      <c r="G15" s="91"/>
      <c r="H15" s="92"/>
      <c r="I15" s="92"/>
      <c r="J15" s="92"/>
      <c r="K15" s="92"/>
    </row>
    <row r="16" spans="1:11" ht="25.5">
      <c r="A16" s="91"/>
      <c r="B16" s="112" t="s">
        <v>385</v>
      </c>
      <c r="C16" s="112"/>
      <c r="D16" s="112"/>
      <c r="E16" s="112"/>
      <c r="F16" s="112"/>
      <c r="G16" s="112"/>
      <c r="H16" s="92"/>
      <c r="I16" s="92"/>
      <c r="J16" s="92"/>
      <c r="K16" s="92"/>
    </row>
    <row r="17" spans="1:11" ht="25.5">
      <c r="A17" s="91"/>
      <c r="B17" s="91"/>
      <c r="C17" s="91"/>
      <c r="D17" s="91"/>
      <c r="E17" s="91"/>
      <c r="F17" s="91"/>
      <c r="G17" s="91"/>
      <c r="H17" s="92"/>
      <c r="I17" s="92"/>
      <c r="J17" s="92"/>
      <c r="K17" s="92"/>
    </row>
    <row r="18" spans="1:11" ht="25.5">
      <c r="A18" s="91"/>
      <c r="B18" s="91"/>
      <c r="C18" s="91"/>
      <c r="D18" s="91"/>
      <c r="E18" s="91"/>
      <c r="F18" s="91"/>
      <c r="G18" s="91"/>
      <c r="H18" s="92"/>
      <c r="I18" s="92"/>
      <c r="J18" s="92"/>
      <c r="K18" s="92"/>
    </row>
    <row r="19" spans="1:11" ht="25.5">
      <c r="A19" s="91"/>
      <c r="B19" s="91"/>
      <c r="C19" s="91"/>
      <c r="D19" s="91"/>
      <c r="E19" s="91"/>
      <c r="F19" s="91"/>
      <c r="G19" s="91"/>
      <c r="H19" s="92"/>
      <c r="I19" s="92"/>
      <c r="J19" s="92"/>
      <c r="K19" s="92"/>
    </row>
    <row r="20" spans="1:11" ht="25.5">
      <c r="A20" s="91"/>
      <c r="B20" s="91"/>
      <c r="C20" s="91"/>
      <c r="D20" s="91"/>
      <c r="E20" s="91"/>
      <c r="F20" s="91"/>
      <c r="G20" s="91"/>
      <c r="H20" s="92"/>
      <c r="I20" s="92"/>
      <c r="J20" s="92"/>
      <c r="K20" s="92"/>
    </row>
    <row r="21" spans="1:11" ht="25.5">
      <c r="A21" s="91"/>
      <c r="B21" s="91"/>
      <c r="C21" s="91"/>
      <c r="D21" s="91"/>
      <c r="E21" s="91"/>
      <c r="F21" s="91"/>
      <c r="G21" s="91"/>
      <c r="H21" s="92"/>
      <c r="I21" s="92"/>
      <c r="J21" s="92"/>
      <c r="K21" s="92"/>
    </row>
    <row r="22" spans="1:11" ht="25.5">
      <c r="A22" s="91"/>
      <c r="B22" s="91"/>
      <c r="C22" s="91"/>
      <c r="D22" s="91"/>
      <c r="E22" s="91"/>
      <c r="F22" s="91"/>
      <c r="G22" s="91"/>
      <c r="H22" s="92"/>
      <c r="I22" s="92"/>
      <c r="J22" s="92"/>
      <c r="K22" s="92"/>
    </row>
    <row r="23" spans="1:11" ht="31.5" customHeight="1">
      <c r="A23" s="91"/>
      <c r="B23" s="111" t="s">
        <v>386</v>
      </c>
      <c r="C23" s="111"/>
      <c r="D23" s="111"/>
      <c r="E23" s="111"/>
      <c r="F23" s="111"/>
      <c r="G23" s="111"/>
      <c r="H23" s="111"/>
      <c r="I23" s="92"/>
      <c r="J23" s="92"/>
      <c r="K23" s="92"/>
    </row>
    <row r="24" spans="1:11" ht="39.75" customHeight="1">
      <c r="A24" s="91"/>
      <c r="B24" s="113" t="s">
        <v>387</v>
      </c>
      <c r="C24" s="113"/>
      <c r="D24" s="113"/>
      <c r="E24" s="113"/>
      <c r="F24" s="113"/>
      <c r="G24" s="113"/>
      <c r="H24" s="113"/>
      <c r="I24" s="92"/>
      <c r="J24" s="92"/>
      <c r="K24" s="92"/>
    </row>
    <row r="27" ht="24.75" customHeight="1"/>
    <row r="28" ht="24.75" customHeight="1"/>
  </sheetData>
  <sheetProtection/>
  <mergeCells count="5">
    <mergeCell ref="B5:G5"/>
    <mergeCell ref="A6:H6"/>
    <mergeCell ref="B16:G16"/>
    <mergeCell ref="B24:H24"/>
    <mergeCell ref="B23:H23"/>
  </mergeCells>
  <printOptions/>
  <pageMargins left="0.86" right="0.7480314960629921" top="1.14173228346456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I4" sqref="I4"/>
    </sheetView>
  </sheetViews>
  <sheetFormatPr defaultColWidth="8.88671875" defaultRowHeight="13.5"/>
  <cols>
    <col min="1" max="1" width="6.77734375" style="93" customWidth="1"/>
    <col min="2" max="6" width="8.88671875" style="93" customWidth="1"/>
    <col min="7" max="7" width="13.77734375" style="93" customWidth="1"/>
    <col min="8" max="8" width="10.77734375" style="93" customWidth="1"/>
    <col min="9" max="16384" width="8.88671875" style="93" customWidth="1"/>
  </cols>
  <sheetData>
    <row r="1" spans="1:13" ht="16.5" customHeight="1">
      <c r="A1" s="90"/>
      <c r="B1" s="90"/>
      <c r="C1" s="90"/>
      <c r="D1" s="91"/>
      <c r="E1" s="91"/>
      <c r="F1" s="91"/>
      <c r="G1" s="91"/>
      <c r="H1" s="91"/>
      <c r="I1" s="91"/>
      <c r="J1" s="92"/>
      <c r="K1" s="92"/>
      <c r="L1" s="92"/>
      <c r="M1" s="92"/>
    </row>
    <row r="2" spans="1:13" ht="25.5">
      <c r="A2" s="95" t="s">
        <v>388</v>
      </c>
      <c r="B2" s="96"/>
      <c r="C2" s="96"/>
      <c r="D2" s="97"/>
      <c r="E2" s="97"/>
      <c r="F2" s="91"/>
      <c r="G2" s="91"/>
      <c r="H2" s="91"/>
      <c r="I2" s="91"/>
      <c r="J2" s="92"/>
      <c r="K2" s="92"/>
      <c r="L2" s="92"/>
      <c r="M2" s="92"/>
    </row>
    <row r="3" ht="33.75" customHeight="1"/>
    <row r="4" spans="1:13" ht="25.5">
      <c r="A4" s="115" t="s">
        <v>269</v>
      </c>
      <c r="B4" s="115"/>
      <c r="C4" s="115"/>
      <c r="D4" s="115"/>
      <c r="E4" s="115"/>
      <c r="F4" s="115"/>
      <c r="G4" s="115"/>
      <c r="H4" s="115"/>
      <c r="I4" s="98"/>
      <c r="J4" s="92"/>
      <c r="K4" s="92"/>
      <c r="L4" s="92"/>
      <c r="M4" s="92"/>
    </row>
    <row r="5" spans="1:13" ht="24.75" customHeight="1">
      <c r="A5" s="98"/>
      <c r="B5" s="98"/>
      <c r="C5" s="98"/>
      <c r="D5" s="98"/>
      <c r="E5" s="99"/>
      <c r="F5" s="99"/>
      <c r="G5" s="99"/>
      <c r="H5" s="99"/>
      <c r="I5" s="98"/>
      <c r="J5" s="92"/>
      <c r="K5" s="92"/>
      <c r="L5" s="92"/>
      <c r="M5" s="92"/>
    </row>
    <row r="6" spans="1:12" s="103" customFormat="1" ht="40.5" customHeight="1">
      <c r="A6" s="100" t="s">
        <v>270</v>
      </c>
      <c r="B6" s="114" t="s">
        <v>389</v>
      </c>
      <c r="C6" s="114"/>
      <c r="D6" s="114"/>
      <c r="E6" s="114"/>
      <c r="F6" s="114"/>
      <c r="G6" s="114"/>
      <c r="H6" s="114"/>
      <c r="I6" s="100"/>
      <c r="J6" s="102"/>
      <c r="K6" s="102"/>
      <c r="L6" s="102"/>
    </row>
    <row r="7" spans="1:12" s="103" customFormat="1" ht="15.75" customHeight="1">
      <c r="A7" s="104"/>
      <c r="B7" s="116"/>
      <c r="C7" s="116"/>
      <c r="D7" s="116"/>
      <c r="E7" s="116"/>
      <c r="F7" s="116"/>
      <c r="G7" s="116"/>
      <c r="H7" s="116"/>
      <c r="I7" s="100"/>
      <c r="J7" s="102"/>
      <c r="K7" s="102"/>
      <c r="L7" s="102"/>
    </row>
    <row r="8" spans="1:12" s="103" customFormat="1" ht="24.75" customHeight="1">
      <c r="A8" s="104" t="s">
        <v>271</v>
      </c>
      <c r="B8" s="114" t="s">
        <v>272</v>
      </c>
      <c r="C8" s="114"/>
      <c r="D8" s="114"/>
      <c r="E8" s="114"/>
      <c r="F8" s="114"/>
      <c r="G8" s="114"/>
      <c r="H8" s="114"/>
      <c r="I8" s="100"/>
      <c r="J8" s="105"/>
      <c r="K8" s="105"/>
      <c r="L8" s="105"/>
    </row>
    <row r="9" spans="1:12" s="103" customFormat="1" ht="12" customHeight="1">
      <c r="A9" s="104"/>
      <c r="B9" s="101"/>
      <c r="C9" s="101"/>
      <c r="D9" s="101"/>
      <c r="E9" s="101"/>
      <c r="F9" s="101"/>
      <c r="G9" s="101"/>
      <c r="H9" s="101"/>
      <c r="I9" s="100"/>
      <c r="J9" s="105"/>
      <c r="K9" s="105"/>
      <c r="L9" s="105"/>
    </row>
    <row r="10" spans="1:12" s="103" customFormat="1" ht="24.75" customHeight="1">
      <c r="A10" s="104" t="s">
        <v>273</v>
      </c>
      <c r="B10" s="114" t="s">
        <v>274</v>
      </c>
      <c r="C10" s="114"/>
      <c r="D10" s="114"/>
      <c r="E10" s="114"/>
      <c r="F10" s="114"/>
      <c r="G10" s="114"/>
      <c r="H10" s="114"/>
      <c r="I10" s="100"/>
      <c r="J10" s="105"/>
      <c r="K10" s="105"/>
      <c r="L10" s="105"/>
    </row>
    <row r="11" spans="1:12" s="103" customFormat="1" ht="12" customHeight="1">
      <c r="A11" s="104"/>
      <c r="B11" s="101"/>
      <c r="C11" s="101"/>
      <c r="D11" s="101"/>
      <c r="E11" s="101"/>
      <c r="F11" s="101"/>
      <c r="G11" s="101"/>
      <c r="H11" s="101"/>
      <c r="I11" s="100"/>
      <c r="J11" s="105"/>
      <c r="K11" s="105"/>
      <c r="L11" s="105"/>
    </row>
    <row r="12" spans="1:12" s="103" customFormat="1" ht="39.75" customHeight="1">
      <c r="A12" s="100" t="s">
        <v>275</v>
      </c>
      <c r="B12" s="114" t="s">
        <v>276</v>
      </c>
      <c r="C12" s="114"/>
      <c r="D12" s="114"/>
      <c r="E12" s="114"/>
      <c r="F12" s="114"/>
      <c r="G12" s="114"/>
      <c r="H12" s="114"/>
      <c r="I12" s="100"/>
      <c r="J12" s="106"/>
      <c r="K12" s="106"/>
      <c r="L12" s="106"/>
    </row>
    <row r="13" spans="1:12" s="103" customFormat="1" ht="11.25" customHeight="1">
      <c r="A13" s="104"/>
      <c r="B13" s="114"/>
      <c r="C13" s="114"/>
      <c r="D13" s="114"/>
      <c r="E13" s="114"/>
      <c r="F13" s="114"/>
      <c r="G13" s="114"/>
      <c r="H13" s="114"/>
      <c r="I13" s="100"/>
      <c r="J13" s="106"/>
      <c r="K13" s="106"/>
      <c r="L13" s="106"/>
    </row>
    <row r="14" spans="1:12" s="103" customFormat="1" ht="24.75" customHeight="1">
      <c r="A14" s="104"/>
      <c r="B14" s="114" t="s">
        <v>277</v>
      </c>
      <c r="C14" s="114"/>
      <c r="D14" s="114"/>
      <c r="E14" s="114"/>
      <c r="F14" s="114"/>
      <c r="G14" s="114"/>
      <c r="H14" s="114"/>
      <c r="I14" s="100"/>
      <c r="J14" s="102"/>
      <c r="K14" s="102"/>
      <c r="L14" s="102"/>
    </row>
    <row r="15" spans="1:12" s="103" customFormat="1" ht="24.75" customHeight="1">
      <c r="A15" s="104"/>
      <c r="B15" s="114" t="s">
        <v>278</v>
      </c>
      <c r="C15" s="114"/>
      <c r="D15" s="114"/>
      <c r="E15" s="114"/>
      <c r="F15" s="114"/>
      <c r="G15" s="114"/>
      <c r="H15" s="114"/>
      <c r="I15" s="114"/>
      <c r="J15" s="102"/>
      <c r="K15" s="102"/>
      <c r="L15" s="102"/>
    </row>
    <row r="16" spans="1:12" s="103" customFormat="1" ht="24.75" customHeight="1">
      <c r="A16" s="104"/>
      <c r="B16" s="114" t="s">
        <v>279</v>
      </c>
      <c r="C16" s="114"/>
      <c r="D16" s="114"/>
      <c r="E16" s="114"/>
      <c r="F16" s="114"/>
      <c r="G16" s="114"/>
      <c r="H16" s="114"/>
      <c r="I16" s="114"/>
      <c r="J16" s="102"/>
      <c r="K16" s="102"/>
      <c r="L16" s="102"/>
    </row>
    <row r="17" spans="1:12" s="103" customFormat="1" ht="12.75" customHeight="1">
      <c r="A17" s="104"/>
      <c r="B17" s="116"/>
      <c r="C17" s="116"/>
      <c r="D17" s="116"/>
      <c r="E17" s="116"/>
      <c r="F17" s="116"/>
      <c r="G17" s="116"/>
      <c r="H17" s="116"/>
      <c r="I17" s="101"/>
      <c r="J17" s="102"/>
      <c r="K17" s="102"/>
      <c r="L17" s="102"/>
    </row>
    <row r="18" spans="1:12" s="103" customFormat="1" ht="112.5" customHeight="1">
      <c r="A18" s="100" t="s">
        <v>280</v>
      </c>
      <c r="B18" s="114" t="s">
        <v>281</v>
      </c>
      <c r="C18" s="114"/>
      <c r="D18" s="114"/>
      <c r="E18" s="114"/>
      <c r="F18" s="114"/>
      <c r="G18" s="114"/>
      <c r="H18" s="114"/>
      <c r="I18" s="100"/>
      <c r="J18" s="106"/>
      <c r="K18" s="106"/>
      <c r="L18" s="106"/>
    </row>
    <row r="19" spans="1:12" s="103" customFormat="1" ht="12.75" customHeight="1">
      <c r="A19" s="104"/>
      <c r="B19" s="116"/>
      <c r="C19" s="116"/>
      <c r="D19" s="116"/>
      <c r="E19" s="116"/>
      <c r="F19" s="116"/>
      <c r="G19" s="116"/>
      <c r="H19" s="116"/>
      <c r="I19" s="100"/>
      <c r="J19" s="106"/>
      <c r="K19" s="106"/>
      <c r="L19" s="106"/>
    </row>
    <row r="20" spans="1:12" s="103" customFormat="1" ht="15.75" customHeight="1">
      <c r="A20" s="104"/>
      <c r="B20" s="101"/>
      <c r="C20" s="101"/>
      <c r="D20" s="101"/>
      <c r="E20" s="101"/>
      <c r="F20" s="101"/>
      <c r="G20" s="101"/>
      <c r="H20" s="101"/>
      <c r="I20" s="100"/>
      <c r="J20" s="105"/>
      <c r="K20" s="105"/>
      <c r="L20" s="105"/>
    </row>
    <row r="21" spans="1:12" s="103" customFormat="1" ht="14.25" customHeight="1">
      <c r="A21" s="104"/>
      <c r="B21" s="117"/>
      <c r="C21" s="117"/>
      <c r="D21" s="117"/>
      <c r="E21" s="117"/>
      <c r="F21" s="117"/>
      <c r="G21" s="117"/>
      <c r="H21" s="117"/>
      <c r="I21" s="104"/>
      <c r="J21" s="102"/>
      <c r="K21" s="102"/>
      <c r="L21" s="102"/>
    </row>
    <row r="22" spans="1:9" s="108" customFormat="1" ht="39" customHeight="1">
      <c r="A22" s="118" t="s">
        <v>282</v>
      </c>
      <c r="B22" s="118"/>
      <c r="C22" s="118"/>
      <c r="D22" s="118"/>
      <c r="E22" s="118"/>
      <c r="F22" s="118"/>
      <c r="G22" s="118"/>
      <c r="H22" s="118"/>
      <c r="I22" s="107"/>
    </row>
    <row r="23" ht="13.5" customHeight="1"/>
    <row r="24" spans="1:8" ht="24.75" customHeight="1">
      <c r="A24" s="119" t="s">
        <v>283</v>
      </c>
      <c r="B24" s="119"/>
      <c r="C24" s="119"/>
      <c r="D24" s="119"/>
      <c r="E24" s="119"/>
      <c r="F24" s="119"/>
      <c r="G24" s="119"/>
      <c r="H24" s="119"/>
    </row>
    <row r="25" spans="1:8" ht="42.75" customHeight="1">
      <c r="A25" s="120" t="s">
        <v>284</v>
      </c>
      <c r="B25" s="119"/>
      <c r="C25" s="119"/>
      <c r="D25" s="119"/>
      <c r="E25" s="119"/>
      <c r="F25" s="119"/>
      <c r="G25" s="119"/>
      <c r="H25" s="119"/>
    </row>
  </sheetData>
  <sheetProtection/>
  <mergeCells count="17">
    <mergeCell ref="B19:H19"/>
    <mergeCell ref="B21:H21"/>
    <mergeCell ref="A22:H22"/>
    <mergeCell ref="A24:H24"/>
    <mergeCell ref="A25:H25"/>
    <mergeCell ref="B13:H13"/>
    <mergeCell ref="B14:H14"/>
    <mergeCell ref="B15:I15"/>
    <mergeCell ref="B16:I16"/>
    <mergeCell ref="B17:H17"/>
    <mergeCell ref="B18:H18"/>
    <mergeCell ref="A4:H4"/>
    <mergeCell ref="B6:H6"/>
    <mergeCell ref="B7:H7"/>
    <mergeCell ref="B8:H8"/>
    <mergeCell ref="B10:H10"/>
    <mergeCell ref="B12:H12"/>
  </mergeCells>
  <printOptions/>
  <pageMargins left="0.64" right="0.47" top="0.93" bottom="0.52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2"/>
  <sheetViews>
    <sheetView showGridLines="0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I10" sqref="I10"/>
    </sheetView>
  </sheetViews>
  <sheetFormatPr defaultColWidth="19.5546875" defaultRowHeight="21.75" customHeight="1"/>
  <cols>
    <col min="1" max="2" width="19.5546875" style="34" customWidth="1"/>
    <col min="3" max="4" width="23.3359375" style="34" customWidth="1"/>
    <col min="5" max="5" width="19.5546875" style="34" customWidth="1"/>
    <col min="6" max="6" width="15.88671875" style="35" customWidth="1"/>
    <col min="7" max="7" width="14.5546875" style="36" customWidth="1"/>
    <col min="8" max="8" width="7.4453125" style="36" bestFit="1" customWidth="1"/>
    <col min="9" max="10" width="19.5546875" style="36" customWidth="1"/>
    <col min="11" max="11" width="19.5546875" style="37" customWidth="1"/>
    <col min="12" max="12" width="19.5546875" style="34" customWidth="1"/>
    <col min="13" max="16384" width="19.5546875" style="38" customWidth="1"/>
  </cols>
  <sheetData>
    <row r="1" spans="1:7" ht="30.75" customHeight="1">
      <c r="A1" s="121" t="s">
        <v>383</v>
      </c>
      <c r="B1" s="122"/>
      <c r="C1" s="122"/>
      <c r="D1" s="122"/>
      <c r="E1" s="122"/>
      <c r="F1" s="122"/>
      <c r="G1" s="122"/>
    </row>
    <row r="2" spans="1:7" ht="21.75" customHeight="1">
      <c r="A2" s="123"/>
      <c r="B2" s="123"/>
      <c r="C2" s="123"/>
      <c r="D2" s="123"/>
      <c r="E2" s="123"/>
      <c r="F2" s="123"/>
      <c r="G2" s="123"/>
    </row>
    <row r="3" spans="1:7" ht="21.75" customHeight="1">
      <c r="A3" s="39" t="s">
        <v>259</v>
      </c>
      <c r="B3" s="39" t="s">
        <v>260</v>
      </c>
      <c r="C3" s="39" t="s">
        <v>261</v>
      </c>
      <c r="D3" s="39" t="s">
        <v>267</v>
      </c>
      <c r="E3" s="39" t="s">
        <v>6</v>
      </c>
      <c r="F3" s="89" t="s">
        <v>262</v>
      </c>
      <c r="G3" s="39" t="s">
        <v>264</v>
      </c>
    </row>
    <row r="4" spans="1:7" ht="21.75" customHeight="1">
      <c r="A4" s="41" t="s">
        <v>285</v>
      </c>
      <c r="B4" s="41" t="s">
        <v>286</v>
      </c>
      <c r="C4" s="41" t="s">
        <v>287</v>
      </c>
      <c r="D4" s="41" t="s">
        <v>288</v>
      </c>
      <c r="E4" s="41" t="s">
        <v>289</v>
      </c>
      <c r="F4" s="42">
        <f>calstr(E4)</f>
        <v>584640000</v>
      </c>
      <c r="G4" s="45"/>
    </row>
    <row r="5" spans="1:7" ht="21.75" customHeight="1">
      <c r="A5" s="41" t="s">
        <v>285</v>
      </c>
      <c r="B5" s="41" t="s">
        <v>286</v>
      </c>
      <c r="C5" s="41" t="s">
        <v>286</v>
      </c>
      <c r="D5" s="41" t="s">
        <v>290</v>
      </c>
      <c r="E5" s="41" t="s">
        <v>291</v>
      </c>
      <c r="F5" s="42">
        <f>calstr(E5)</f>
        <v>4800000</v>
      </c>
      <c r="G5" s="45"/>
    </row>
    <row r="6" spans="1:7" ht="21.75" customHeight="1">
      <c r="A6" s="41" t="s">
        <v>285</v>
      </c>
      <c r="B6" s="41" t="s">
        <v>292</v>
      </c>
      <c r="C6" s="41" t="s">
        <v>292</v>
      </c>
      <c r="D6" s="41" t="s">
        <v>293</v>
      </c>
      <c r="E6" s="41" t="s">
        <v>294</v>
      </c>
      <c r="F6" s="42">
        <f aca="true" t="shared" si="0" ref="F6:F41">calstr(E6)</f>
        <v>168000000</v>
      </c>
      <c r="G6" s="46"/>
    </row>
    <row r="7" spans="1:7" ht="21.75" customHeight="1">
      <c r="A7" s="41" t="s">
        <v>285</v>
      </c>
      <c r="B7" s="41" t="s">
        <v>295</v>
      </c>
      <c r="C7" s="41" t="s">
        <v>296</v>
      </c>
      <c r="D7" s="41"/>
      <c r="E7" s="41"/>
      <c r="F7" s="42">
        <f t="shared" si="0"/>
        <v>0</v>
      </c>
      <c r="G7" s="45"/>
    </row>
    <row r="8" spans="1:7" ht="21.75" customHeight="1">
      <c r="A8" s="41" t="s">
        <v>285</v>
      </c>
      <c r="B8" s="41" t="s">
        <v>295</v>
      </c>
      <c r="C8" s="41" t="s">
        <v>297</v>
      </c>
      <c r="D8" s="41"/>
      <c r="E8" s="41"/>
      <c r="F8" s="42">
        <f t="shared" si="0"/>
        <v>0</v>
      </c>
      <c r="G8" s="45"/>
    </row>
    <row r="9" spans="1:7" ht="21.75" customHeight="1">
      <c r="A9" s="41" t="s">
        <v>285</v>
      </c>
      <c r="B9" s="41" t="s">
        <v>295</v>
      </c>
      <c r="C9" s="41" t="s">
        <v>298</v>
      </c>
      <c r="D9" s="41"/>
      <c r="E9" s="41"/>
      <c r="F9" s="42">
        <f t="shared" si="0"/>
        <v>0</v>
      </c>
      <c r="G9" s="45"/>
    </row>
    <row r="10" spans="1:7" ht="21.75" customHeight="1">
      <c r="A10" s="41" t="s">
        <v>285</v>
      </c>
      <c r="B10" s="41" t="s">
        <v>299</v>
      </c>
      <c r="C10" s="41" t="s">
        <v>296</v>
      </c>
      <c r="D10" s="41"/>
      <c r="E10" s="41"/>
      <c r="F10" s="42">
        <f t="shared" si="0"/>
        <v>0</v>
      </c>
      <c r="G10" s="45"/>
    </row>
    <row r="11" spans="1:7" ht="21.75" customHeight="1">
      <c r="A11" s="41" t="s">
        <v>285</v>
      </c>
      <c r="B11" s="41" t="s">
        <v>299</v>
      </c>
      <c r="C11" s="41" t="s">
        <v>297</v>
      </c>
      <c r="D11" s="41"/>
      <c r="E11" s="41"/>
      <c r="F11" s="42">
        <f t="shared" si="0"/>
        <v>0</v>
      </c>
      <c r="G11" s="45"/>
    </row>
    <row r="12" spans="1:7" ht="21.75" customHeight="1">
      <c r="A12" s="41" t="s">
        <v>285</v>
      </c>
      <c r="B12" s="41" t="s">
        <v>299</v>
      </c>
      <c r="C12" s="41" t="s">
        <v>298</v>
      </c>
      <c r="D12" s="41"/>
      <c r="E12" s="41"/>
      <c r="F12" s="42">
        <f t="shared" si="0"/>
        <v>0</v>
      </c>
      <c r="G12" s="45"/>
    </row>
    <row r="13" spans="1:7" ht="21.75" customHeight="1">
      <c r="A13" s="41" t="s">
        <v>285</v>
      </c>
      <c r="B13" s="41" t="s">
        <v>300</v>
      </c>
      <c r="C13" s="41" t="s">
        <v>296</v>
      </c>
      <c r="D13" s="41"/>
      <c r="E13" s="41"/>
      <c r="F13" s="42">
        <f t="shared" si="0"/>
        <v>0</v>
      </c>
      <c r="G13" s="45"/>
    </row>
    <row r="14" spans="1:7" ht="21.75" customHeight="1">
      <c r="A14" s="41" t="s">
        <v>301</v>
      </c>
      <c r="B14" s="41" t="s">
        <v>302</v>
      </c>
      <c r="C14" s="41" t="s">
        <v>303</v>
      </c>
      <c r="D14" s="41"/>
      <c r="E14" s="41"/>
      <c r="F14" s="42">
        <f t="shared" si="0"/>
        <v>0</v>
      </c>
      <c r="G14" s="45"/>
    </row>
    <row r="15" spans="1:7" ht="21.75" customHeight="1">
      <c r="A15" s="41" t="s">
        <v>285</v>
      </c>
      <c r="B15" s="41" t="s">
        <v>300</v>
      </c>
      <c r="C15" s="41" t="s">
        <v>298</v>
      </c>
      <c r="D15" s="41" t="s">
        <v>304</v>
      </c>
      <c r="E15" s="41" t="s">
        <v>305</v>
      </c>
      <c r="F15" s="42">
        <f t="shared" si="0"/>
        <v>2600000</v>
      </c>
      <c r="G15" s="46"/>
    </row>
    <row r="16" spans="1:7" ht="21.75" customHeight="1">
      <c r="A16" s="41" t="s">
        <v>285</v>
      </c>
      <c r="B16" s="41" t="s">
        <v>300</v>
      </c>
      <c r="C16" s="41" t="s">
        <v>298</v>
      </c>
      <c r="D16" s="41" t="s">
        <v>306</v>
      </c>
      <c r="E16" s="41" t="s">
        <v>307</v>
      </c>
      <c r="F16" s="42">
        <f>calstr(E16)</f>
        <v>43200000</v>
      </c>
      <c r="G16" s="46"/>
    </row>
    <row r="17" spans="1:8" ht="21.75" customHeight="1">
      <c r="A17" s="41" t="s">
        <v>301</v>
      </c>
      <c r="B17" s="41" t="s">
        <v>308</v>
      </c>
      <c r="C17" s="41" t="s">
        <v>309</v>
      </c>
      <c r="D17" s="41" t="s">
        <v>310</v>
      </c>
      <c r="E17" s="41" t="s">
        <v>526</v>
      </c>
      <c r="F17" s="42">
        <f>calstr(E17)</f>
        <v>108480000</v>
      </c>
      <c r="G17" s="46"/>
      <c r="H17" s="36" t="s">
        <v>263</v>
      </c>
    </row>
    <row r="18" spans="1:8" ht="21.75" customHeight="1">
      <c r="A18" s="43" t="s">
        <v>311</v>
      </c>
      <c r="B18" s="43" t="s">
        <v>312</v>
      </c>
      <c r="C18" s="43" t="s">
        <v>313</v>
      </c>
      <c r="D18" s="43" t="s">
        <v>314</v>
      </c>
      <c r="E18" s="43" t="s">
        <v>315</v>
      </c>
      <c r="F18" s="44">
        <f t="shared" si="0"/>
        <v>5963000</v>
      </c>
      <c r="G18" s="47"/>
      <c r="H18" s="36" t="s">
        <v>263</v>
      </c>
    </row>
    <row r="19" spans="1:8" ht="21.75" customHeight="1">
      <c r="A19" s="43" t="s">
        <v>316</v>
      </c>
      <c r="B19" s="43" t="s">
        <v>317</v>
      </c>
      <c r="C19" s="43" t="s">
        <v>318</v>
      </c>
      <c r="D19" s="43" t="s">
        <v>319</v>
      </c>
      <c r="E19" s="43" t="s">
        <v>320</v>
      </c>
      <c r="F19" s="44">
        <f t="shared" si="0"/>
        <v>104748000</v>
      </c>
      <c r="G19" s="48">
        <f>SUM(F18:F19)</f>
        <v>110711000</v>
      </c>
      <c r="H19" s="36" t="s">
        <v>263</v>
      </c>
    </row>
    <row r="20" spans="1:8" ht="21.75" customHeight="1">
      <c r="A20" s="39" t="s">
        <v>321</v>
      </c>
      <c r="B20" s="39" t="s">
        <v>322</v>
      </c>
      <c r="C20" s="39" t="s">
        <v>323</v>
      </c>
      <c r="D20" s="39" t="s">
        <v>324</v>
      </c>
      <c r="E20" s="39" t="s">
        <v>325</v>
      </c>
      <c r="F20" s="40">
        <f t="shared" si="0"/>
        <v>24000000</v>
      </c>
      <c r="G20" s="49"/>
      <c r="H20" s="36" t="s">
        <v>263</v>
      </c>
    </row>
    <row r="21" spans="1:8" ht="21.75" customHeight="1">
      <c r="A21" s="39" t="s">
        <v>326</v>
      </c>
      <c r="B21" s="39" t="s">
        <v>327</v>
      </c>
      <c r="C21" s="39" t="s">
        <v>328</v>
      </c>
      <c r="D21" s="39" t="s">
        <v>328</v>
      </c>
      <c r="E21" s="39" t="s">
        <v>329</v>
      </c>
      <c r="F21" s="40">
        <f t="shared" si="0"/>
        <v>127200000</v>
      </c>
      <c r="G21" s="49"/>
      <c r="H21" s="36" t="s">
        <v>263</v>
      </c>
    </row>
    <row r="22" spans="1:8" ht="21.75" customHeight="1">
      <c r="A22" s="39" t="s">
        <v>326</v>
      </c>
      <c r="B22" s="39" t="s">
        <v>330</v>
      </c>
      <c r="C22" s="39" t="s">
        <v>331</v>
      </c>
      <c r="D22" s="39" t="s">
        <v>332</v>
      </c>
      <c r="E22" s="39" t="s">
        <v>333</v>
      </c>
      <c r="F22" s="40">
        <f t="shared" si="0"/>
        <v>85260000</v>
      </c>
      <c r="G22" s="49"/>
      <c r="H22" s="36" t="s">
        <v>263</v>
      </c>
    </row>
    <row r="23" spans="1:8" ht="21.75" customHeight="1">
      <c r="A23" s="39" t="s">
        <v>334</v>
      </c>
      <c r="B23" s="39" t="s">
        <v>335</v>
      </c>
      <c r="C23" s="39" t="s">
        <v>336</v>
      </c>
      <c r="D23" s="39" t="s">
        <v>337</v>
      </c>
      <c r="E23" s="39" t="s">
        <v>338</v>
      </c>
      <c r="F23" s="40">
        <f>calstr(E23)</f>
        <v>9600000</v>
      </c>
      <c r="G23" s="49"/>
      <c r="H23" s="36" t="s">
        <v>263</v>
      </c>
    </row>
    <row r="24" spans="1:7" ht="21.75" customHeight="1">
      <c r="A24" s="39" t="s">
        <v>334</v>
      </c>
      <c r="B24" s="39" t="s">
        <v>335</v>
      </c>
      <c r="C24" s="39" t="s">
        <v>339</v>
      </c>
      <c r="D24" s="39" t="s">
        <v>340</v>
      </c>
      <c r="E24" s="39" t="s">
        <v>341</v>
      </c>
      <c r="F24" s="40">
        <f t="shared" si="0"/>
        <v>62400000</v>
      </c>
      <c r="G24" s="49"/>
    </row>
    <row r="25" spans="1:7" ht="21.75" customHeight="1">
      <c r="A25" s="39" t="s">
        <v>334</v>
      </c>
      <c r="B25" s="39" t="s">
        <v>342</v>
      </c>
      <c r="C25" s="39" t="s">
        <v>343</v>
      </c>
      <c r="D25" s="39" t="s">
        <v>343</v>
      </c>
      <c r="E25" s="39" t="s">
        <v>344</v>
      </c>
      <c r="F25" s="40">
        <f t="shared" si="0"/>
        <v>66990000</v>
      </c>
      <c r="G25" s="49"/>
    </row>
    <row r="26" spans="1:7" ht="21.75" customHeight="1">
      <c r="A26" s="39" t="s">
        <v>334</v>
      </c>
      <c r="B26" s="39" t="s">
        <v>342</v>
      </c>
      <c r="C26" s="39" t="s">
        <v>345</v>
      </c>
      <c r="D26" s="39" t="s">
        <v>345</v>
      </c>
      <c r="E26" s="39" t="s">
        <v>346</v>
      </c>
      <c r="F26" s="40">
        <f t="shared" si="0"/>
        <v>46080000</v>
      </c>
      <c r="G26" s="49"/>
    </row>
    <row r="27" spans="1:7" ht="21.75" customHeight="1">
      <c r="A27" s="39" t="s">
        <v>334</v>
      </c>
      <c r="B27" s="39" t="s">
        <v>342</v>
      </c>
      <c r="C27" s="39" t="s">
        <v>347</v>
      </c>
      <c r="D27" s="39" t="s">
        <v>347</v>
      </c>
      <c r="E27" s="39" t="s">
        <v>348</v>
      </c>
      <c r="F27" s="40">
        <f t="shared" si="0"/>
        <v>10812000</v>
      </c>
      <c r="G27" s="49"/>
    </row>
    <row r="28" spans="1:7" ht="21.75" customHeight="1">
      <c r="A28" s="39" t="s">
        <v>334</v>
      </c>
      <c r="B28" s="39" t="s">
        <v>342</v>
      </c>
      <c r="C28" s="39" t="s">
        <v>349</v>
      </c>
      <c r="D28" s="39" t="s">
        <v>350</v>
      </c>
      <c r="E28" s="39" t="s">
        <v>351</v>
      </c>
      <c r="F28" s="40">
        <f t="shared" si="0"/>
        <v>24000000</v>
      </c>
      <c r="G28" s="50">
        <f>SUM(F20:F28)</f>
        <v>456342000</v>
      </c>
    </row>
    <row r="29" spans="1:7" ht="21.75" customHeight="1">
      <c r="A29" s="51" t="s">
        <v>352</v>
      </c>
      <c r="B29" s="51" t="s">
        <v>353</v>
      </c>
      <c r="C29" s="51" t="s">
        <v>354</v>
      </c>
      <c r="D29" s="51" t="s">
        <v>355</v>
      </c>
      <c r="E29" s="51" t="s">
        <v>356</v>
      </c>
      <c r="F29" s="52">
        <f>calstr(E29)</f>
        <v>12000000</v>
      </c>
      <c r="G29" s="53"/>
    </row>
    <row r="30" spans="1:7" ht="21.75" customHeight="1">
      <c r="A30" s="51" t="s">
        <v>357</v>
      </c>
      <c r="B30" s="51" t="s">
        <v>358</v>
      </c>
      <c r="C30" s="51" t="s">
        <v>359</v>
      </c>
      <c r="D30" s="51"/>
      <c r="E30" s="51"/>
      <c r="F30" s="52">
        <f>calstr(E30)</f>
        <v>0</v>
      </c>
      <c r="G30" s="53"/>
    </row>
    <row r="31" spans="1:7" ht="21.75" customHeight="1">
      <c r="A31" s="51" t="s">
        <v>357</v>
      </c>
      <c r="B31" s="51" t="s">
        <v>358</v>
      </c>
      <c r="C31" s="51" t="s">
        <v>360</v>
      </c>
      <c r="D31" s="51"/>
      <c r="E31" s="51"/>
      <c r="F31" s="52">
        <f>calstr(E31)</f>
        <v>0</v>
      </c>
      <c r="G31" s="53"/>
    </row>
    <row r="32" spans="1:7" ht="21.75" customHeight="1">
      <c r="A32" s="51" t="s">
        <v>357</v>
      </c>
      <c r="B32" s="51" t="s">
        <v>361</v>
      </c>
      <c r="C32" s="51" t="s">
        <v>361</v>
      </c>
      <c r="D32" s="51"/>
      <c r="E32" s="51"/>
      <c r="F32" s="52">
        <f>calstr(E32)</f>
        <v>0</v>
      </c>
      <c r="G32" s="53"/>
    </row>
    <row r="33" spans="1:7" ht="21.75" customHeight="1">
      <c r="A33" s="51" t="s">
        <v>357</v>
      </c>
      <c r="B33" s="51" t="s">
        <v>362</v>
      </c>
      <c r="C33" s="51" t="s">
        <v>363</v>
      </c>
      <c r="D33" s="51" t="s">
        <v>363</v>
      </c>
      <c r="E33" s="51" t="s">
        <v>364</v>
      </c>
      <c r="F33" s="52">
        <f t="shared" si="0"/>
        <v>30000</v>
      </c>
      <c r="G33" s="53"/>
    </row>
    <row r="34" spans="1:7" ht="21.75" customHeight="1">
      <c r="A34" s="51" t="s">
        <v>357</v>
      </c>
      <c r="B34" s="51" t="s">
        <v>362</v>
      </c>
      <c r="C34" s="51" t="s">
        <v>363</v>
      </c>
      <c r="D34" s="51" t="s">
        <v>365</v>
      </c>
      <c r="E34" s="51" t="s">
        <v>366</v>
      </c>
      <c r="F34" s="52">
        <f>calstr(E34)</f>
        <v>600000</v>
      </c>
      <c r="G34" s="53"/>
    </row>
    <row r="35" spans="1:7" ht="21.75" customHeight="1">
      <c r="A35" s="51" t="s">
        <v>352</v>
      </c>
      <c r="B35" s="51" t="s">
        <v>367</v>
      </c>
      <c r="C35" s="51" t="s">
        <v>368</v>
      </c>
      <c r="D35" s="51" t="s">
        <v>369</v>
      </c>
      <c r="E35" s="51" t="s">
        <v>370</v>
      </c>
      <c r="F35" s="52">
        <f>calstr(E35)</f>
        <v>144000</v>
      </c>
      <c r="G35" s="53"/>
    </row>
    <row r="36" spans="1:7" ht="21.75" customHeight="1">
      <c r="A36" s="51" t="s">
        <v>357</v>
      </c>
      <c r="B36" s="51" t="s">
        <v>362</v>
      </c>
      <c r="C36" s="51" t="s">
        <v>371</v>
      </c>
      <c r="D36" s="51" t="s">
        <v>372</v>
      </c>
      <c r="E36" s="51"/>
      <c r="F36" s="52">
        <f t="shared" si="0"/>
        <v>0</v>
      </c>
      <c r="G36" s="53"/>
    </row>
    <row r="37" spans="1:7" ht="21.75" customHeight="1">
      <c r="A37" s="51" t="s">
        <v>352</v>
      </c>
      <c r="B37" s="51" t="s">
        <v>373</v>
      </c>
      <c r="C37" s="51" t="s">
        <v>374</v>
      </c>
      <c r="D37" s="51"/>
      <c r="E37" s="51"/>
      <c r="F37" s="52">
        <f t="shared" si="0"/>
        <v>0</v>
      </c>
      <c r="G37" s="53"/>
    </row>
    <row r="38" spans="1:7" ht="21.75" customHeight="1">
      <c r="A38" s="51" t="s">
        <v>375</v>
      </c>
      <c r="B38" s="51" t="s">
        <v>376</v>
      </c>
      <c r="C38" s="51" t="s">
        <v>376</v>
      </c>
      <c r="D38" s="51" t="s">
        <v>377</v>
      </c>
      <c r="E38" s="51"/>
      <c r="F38" s="52">
        <f t="shared" si="0"/>
        <v>0</v>
      </c>
      <c r="G38" s="53"/>
    </row>
    <row r="39" spans="1:7" ht="21.75" customHeight="1">
      <c r="A39" s="51" t="s">
        <v>375</v>
      </c>
      <c r="B39" s="51" t="s">
        <v>378</v>
      </c>
      <c r="C39" s="51" t="s">
        <v>379</v>
      </c>
      <c r="D39" s="51"/>
      <c r="E39" s="51"/>
      <c r="F39" s="52">
        <f t="shared" si="0"/>
        <v>0</v>
      </c>
      <c r="G39" s="53"/>
    </row>
    <row r="40" spans="1:7" ht="21.75" customHeight="1">
      <c r="A40" s="51" t="s">
        <v>375</v>
      </c>
      <c r="B40" s="51" t="s">
        <v>378</v>
      </c>
      <c r="C40" s="51" t="s">
        <v>380</v>
      </c>
      <c r="D40" s="51"/>
      <c r="E40" s="51"/>
      <c r="F40" s="52">
        <f t="shared" si="0"/>
        <v>0</v>
      </c>
      <c r="G40" s="53"/>
    </row>
    <row r="41" spans="1:7" ht="21.75" customHeight="1">
      <c r="A41" s="51" t="s">
        <v>375</v>
      </c>
      <c r="B41" s="51" t="s">
        <v>378</v>
      </c>
      <c r="C41" s="51" t="s">
        <v>381</v>
      </c>
      <c r="D41" s="51" t="s">
        <v>381</v>
      </c>
      <c r="E41" s="51" t="s">
        <v>382</v>
      </c>
      <c r="F41" s="52">
        <f t="shared" si="0"/>
        <v>3000000</v>
      </c>
      <c r="G41" s="54">
        <f>SUM(F29:F41)</f>
        <v>15774000</v>
      </c>
    </row>
    <row r="42" spans="1:7" ht="21.75" customHeight="1">
      <c r="A42" s="86"/>
      <c r="B42" s="86"/>
      <c r="C42" s="86"/>
      <c r="D42" s="86"/>
      <c r="E42" s="86"/>
      <c r="F42" s="87">
        <f>SUM(F4:F41)</f>
        <v>1494547000</v>
      </c>
      <c r="G42" s="88" t="e">
        <f>G41+G28+G19+#REF!</f>
        <v>#REF!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65"/>
  <sheetViews>
    <sheetView showGridLines="0" tabSelected="1" zoomScale="85" zoomScaleNormal="85" zoomScalePageLayoutView="0" workbookViewId="0" topLeftCell="A1">
      <pane ySplit="3" topLeftCell="A22" activePane="bottomLeft" state="frozen"/>
      <selection pane="topLeft" activeCell="A1" sqref="A1"/>
      <selection pane="bottomLeft" activeCell="A1" sqref="A1:L1"/>
    </sheetView>
  </sheetViews>
  <sheetFormatPr defaultColWidth="8.88671875" defaultRowHeight="13.5"/>
  <cols>
    <col min="1" max="1" width="5.88671875" style="33" bestFit="1" customWidth="1"/>
    <col min="2" max="2" width="18.77734375" style="33" hidden="1" customWidth="1"/>
    <col min="3" max="3" width="20.77734375" style="33" hidden="1" customWidth="1"/>
    <col min="4" max="4" width="45.10546875" style="33" hidden="1" customWidth="1"/>
    <col min="5" max="5" width="11.88671875" style="32" customWidth="1"/>
    <col min="6" max="6" width="13.6640625" style="31" customWidth="1"/>
    <col min="7" max="7" width="16.6640625" style="31" customWidth="1"/>
    <col min="8" max="8" width="23.77734375" style="31" customWidth="1"/>
    <col min="9" max="9" width="19.21484375" style="31" bestFit="1" customWidth="1"/>
    <col min="10" max="10" width="12.21484375" style="2" customWidth="1"/>
    <col min="11" max="11" width="7.3359375" style="33" customWidth="1"/>
    <col min="12" max="12" width="10.6640625" style="1" customWidth="1"/>
    <col min="13" max="16384" width="8.88671875" style="1" customWidth="1"/>
  </cols>
  <sheetData>
    <row r="1" spans="1:12" ht="27.75" customHeight="1">
      <c r="A1" s="121" t="s">
        <v>522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1.5" customHeight="1">
      <c r="A2" s="123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1" customHeight="1">
      <c r="A3" s="78" t="s">
        <v>1</v>
      </c>
      <c r="B3" s="78" t="s">
        <v>4</v>
      </c>
      <c r="C3" s="78" t="s">
        <v>4</v>
      </c>
      <c r="D3" s="78" t="s">
        <v>4</v>
      </c>
      <c r="E3" s="79" t="s">
        <v>3</v>
      </c>
      <c r="F3" s="79" t="s">
        <v>5</v>
      </c>
      <c r="G3" s="79" t="s">
        <v>2</v>
      </c>
      <c r="H3" s="78" t="s">
        <v>0</v>
      </c>
      <c r="I3" s="78" t="s">
        <v>6</v>
      </c>
      <c r="J3" s="78" t="s">
        <v>7</v>
      </c>
      <c r="K3" s="78" t="s">
        <v>125</v>
      </c>
      <c r="L3" s="80" t="s">
        <v>264</v>
      </c>
    </row>
    <row r="4" spans="1:12" ht="16.5">
      <c r="A4" s="67" t="s">
        <v>392</v>
      </c>
      <c r="B4" s="67"/>
      <c r="C4" s="67"/>
      <c r="D4" s="67"/>
      <c r="E4" s="68" t="s">
        <v>393</v>
      </c>
      <c r="F4" s="68" t="s">
        <v>394</v>
      </c>
      <c r="G4" s="68" t="s">
        <v>395</v>
      </c>
      <c r="H4" s="68" t="s">
        <v>395</v>
      </c>
      <c r="I4" s="68" t="s">
        <v>396</v>
      </c>
      <c r="J4" s="70">
        <f aca="true" t="shared" si="0" ref="J4:J64">calstr(I4)</f>
        <v>473097000</v>
      </c>
      <c r="K4" s="67" t="s">
        <v>535</v>
      </c>
      <c r="L4" s="71"/>
    </row>
    <row r="5" spans="1:12" ht="16.5">
      <c r="A5" s="67" t="s">
        <v>392</v>
      </c>
      <c r="B5" s="67"/>
      <c r="C5" s="67"/>
      <c r="D5" s="67"/>
      <c r="E5" s="68" t="s">
        <v>393</v>
      </c>
      <c r="F5" s="68" t="s">
        <v>394</v>
      </c>
      <c r="G5" s="68" t="s">
        <v>395</v>
      </c>
      <c r="H5" s="68" t="s">
        <v>397</v>
      </c>
      <c r="I5" s="68" t="s">
        <v>398</v>
      </c>
      <c r="J5" s="70">
        <f>calstr(I5)</f>
        <v>0</v>
      </c>
      <c r="K5" s="67" t="s">
        <v>535</v>
      </c>
      <c r="L5" s="71"/>
    </row>
    <row r="6" spans="1:12" ht="16.5">
      <c r="A6" s="67" t="s">
        <v>392</v>
      </c>
      <c r="B6" s="67"/>
      <c r="C6" s="67"/>
      <c r="D6" s="67"/>
      <c r="E6" s="68" t="s">
        <v>153</v>
      </c>
      <c r="F6" s="68" t="s">
        <v>394</v>
      </c>
      <c r="G6" s="68" t="s">
        <v>399</v>
      </c>
      <c r="H6" s="69" t="s">
        <v>400</v>
      </c>
      <c r="I6" s="69" t="s">
        <v>401</v>
      </c>
      <c r="J6" s="70">
        <f t="shared" si="0"/>
        <v>35720000</v>
      </c>
      <c r="K6" s="67" t="s">
        <v>535</v>
      </c>
      <c r="L6" s="71"/>
    </row>
    <row r="7" spans="1:12" ht="16.5">
      <c r="A7" s="67" t="s">
        <v>392</v>
      </c>
      <c r="B7" s="67"/>
      <c r="C7" s="67"/>
      <c r="D7" s="67"/>
      <c r="E7" s="68" t="s">
        <v>153</v>
      </c>
      <c r="F7" s="68" t="s">
        <v>394</v>
      </c>
      <c r="G7" s="68" t="s">
        <v>399</v>
      </c>
      <c r="H7" s="69"/>
      <c r="I7" s="69" t="s">
        <v>402</v>
      </c>
      <c r="J7" s="70">
        <f>calstr(I7)</f>
        <v>0</v>
      </c>
      <c r="K7" s="67" t="s">
        <v>535</v>
      </c>
      <c r="L7" s="71"/>
    </row>
    <row r="8" spans="1:12" ht="16.5">
      <c r="A8" s="67" t="s">
        <v>392</v>
      </c>
      <c r="B8" s="67"/>
      <c r="C8" s="67"/>
      <c r="D8" s="67"/>
      <c r="E8" s="68" t="s">
        <v>153</v>
      </c>
      <c r="F8" s="68" t="s">
        <v>394</v>
      </c>
      <c r="G8" s="68" t="s">
        <v>403</v>
      </c>
      <c r="H8" s="69" t="s">
        <v>404</v>
      </c>
      <c r="I8" s="69" t="s">
        <v>405</v>
      </c>
      <c r="J8" s="70">
        <f t="shared" si="0"/>
        <v>25708000</v>
      </c>
      <c r="K8" s="67" t="s">
        <v>535</v>
      </c>
      <c r="L8" s="71"/>
    </row>
    <row r="9" spans="1:12" ht="16.5">
      <c r="A9" s="67" t="s">
        <v>392</v>
      </c>
      <c r="B9" s="67"/>
      <c r="C9" s="67"/>
      <c r="D9" s="67"/>
      <c r="E9" s="68" t="s">
        <v>153</v>
      </c>
      <c r="F9" s="68" t="s">
        <v>394</v>
      </c>
      <c r="G9" s="68" t="s">
        <v>403</v>
      </c>
      <c r="H9" s="69" t="s">
        <v>406</v>
      </c>
      <c r="I9" s="69" t="s">
        <v>407</v>
      </c>
      <c r="J9" s="70">
        <f t="shared" si="0"/>
        <v>20634000</v>
      </c>
      <c r="K9" s="67" t="s">
        <v>535</v>
      </c>
      <c r="L9" s="71"/>
    </row>
    <row r="10" spans="1:12" ht="16.5">
      <c r="A10" s="67" t="s">
        <v>392</v>
      </c>
      <c r="B10" s="67"/>
      <c r="C10" s="67"/>
      <c r="D10" s="67"/>
      <c r="E10" s="68" t="s">
        <v>153</v>
      </c>
      <c r="F10" s="68" t="s">
        <v>394</v>
      </c>
      <c r="G10" s="68" t="s">
        <v>403</v>
      </c>
      <c r="H10" s="69" t="s">
        <v>408</v>
      </c>
      <c r="I10" s="69" t="s">
        <v>409</v>
      </c>
      <c r="J10" s="70">
        <f>calstr(I10)</f>
        <v>1000000</v>
      </c>
      <c r="K10" s="67" t="s">
        <v>535</v>
      </c>
      <c r="L10" s="71"/>
    </row>
    <row r="11" spans="1:12" ht="16.5">
      <c r="A11" s="67" t="s">
        <v>392</v>
      </c>
      <c r="B11" s="67"/>
      <c r="C11" s="67"/>
      <c r="D11" s="67"/>
      <c r="E11" s="68" t="s">
        <v>153</v>
      </c>
      <c r="F11" s="68" t="s">
        <v>410</v>
      </c>
      <c r="G11" s="68" t="s">
        <v>411</v>
      </c>
      <c r="H11" s="69" t="s">
        <v>411</v>
      </c>
      <c r="I11" s="69" t="s">
        <v>412</v>
      </c>
      <c r="J11" s="70">
        <f t="shared" si="0"/>
        <v>40696000</v>
      </c>
      <c r="K11" s="67" t="s">
        <v>535</v>
      </c>
      <c r="L11" s="71"/>
    </row>
    <row r="12" spans="1:12" ht="16.5">
      <c r="A12" s="67" t="s">
        <v>392</v>
      </c>
      <c r="B12" s="67"/>
      <c r="C12" s="67"/>
      <c r="D12" s="67"/>
      <c r="E12" s="68" t="s">
        <v>153</v>
      </c>
      <c r="F12" s="68" t="s">
        <v>410</v>
      </c>
      <c r="G12" s="68" t="s">
        <v>413</v>
      </c>
      <c r="H12" s="69" t="s">
        <v>413</v>
      </c>
      <c r="I12" s="69" t="s">
        <v>414</v>
      </c>
      <c r="J12" s="70">
        <f t="shared" si="0"/>
        <v>0</v>
      </c>
      <c r="K12" s="67" t="s">
        <v>535</v>
      </c>
      <c r="L12" s="71"/>
    </row>
    <row r="13" spans="1:12" ht="16.5">
      <c r="A13" s="67" t="s">
        <v>392</v>
      </c>
      <c r="B13" s="67"/>
      <c r="C13" s="67"/>
      <c r="D13" s="67"/>
      <c r="E13" s="68" t="s">
        <v>153</v>
      </c>
      <c r="F13" s="68" t="s">
        <v>410</v>
      </c>
      <c r="G13" s="68" t="s">
        <v>415</v>
      </c>
      <c r="H13" s="69" t="s">
        <v>415</v>
      </c>
      <c r="I13" s="69" t="s">
        <v>416</v>
      </c>
      <c r="J13" s="70">
        <f t="shared" si="0"/>
        <v>2840000</v>
      </c>
      <c r="K13" s="67" t="s">
        <v>535</v>
      </c>
      <c r="L13" s="71"/>
    </row>
    <row r="14" spans="1:12" ht="16.5">
      <c r="A14" s="67" t="s">
        <v>392</v>
      </c>
      <c r="B14" s="67"/>
      <c r="C14" s="67"/>
      <c r="D14" s="67"/>
      <c r="E14" s="68" t="s">
        <v>153</v>
      </c>
      <c r="F14" s="68" t="s">
        <v>410</v>
      </c>
      <c r="G14" s="68" t="s">
        <v>415</v>
      </c>
      <c r="H14" s="69" t="s">
        <v>417</v>
      </c>
      <c r="I14" s="69" t="s">
        <v>418</v>
      </c>
      <c r="J14" s="70">
        <f>calstr(I14)</f>
        <v>0</v>
      </c>
      <c r="K14" s="67" t="s">
        <v>535</v>
      </c>
      <c r="L14" s="71"/>
    </row>
    <row r="15" spans="1:12" ht="16.5">
      <c r="A15" s="67" t="s">
        <v>392</v>
      </c>
      <c r="B15" s="67"/>
      <c r="C15" s="67"/>
      <c r="D15" s="67"/>
      <c r="E15" s="68" t="s">
        <v>153</v>
      </c>
      <c r="F15" s="68" t="s">
        <v>410</v>
      </c>
      <c r="G15" s="68" t="s">
        <v>419</v>
      </c>
      <c r="H15" s="69" t="s">
        <v>420</v>
      </c>
      <c r="I15" s="69" t="s">
        <v>421</v>
      </c>
      <c r="J15" s="70">
        <f t="shared" si="0"/>
        <v>7344000</v>
      </c>
      <c r="K15" s="67" t="s">
        <v>535</v>
      </c>
      <c r="L15" s="71"/>
    </row>
    <row r="16" spans="1:12" ht="16.5">
      <c r="A16" s="67" t="s">
        <v>392</v>
      </c>
      <c r="B16" s="67"/>
      <c r="C16" s="67"/>
      <c r="D16" s="67"/>
      <c r="E16" s="68" t="s">
        <v>153</v>
      </c>
      <c r="F16" s="68" t="s">
        <v>410</v>
      </c>
      <c r="G16" s="68" t="s">
        <v>422</v>
      </c>
      <c r="H16" s="69" t="s">
        <v>423</v>
      </c>
      <c r="I16" s="69" t="s">
        <v>424</v>
      </c>
      <c r="J16" s="70">
        <f t="shared" si="0"/>
        <v>0</v>
      </c>
      <c r="K16" s="67" t="s">
        <v>535</v>
      </c>
      <c r="L16" s="71"/>
    </row>
    <row r="17" spans="1:12" ht="16.5">
      <c r="A17" s="67" t="s">
        <v>392</v>
      </c>
      <c r="B17" s="67"/>
      <c r="C17" s="67"/>
      <c r="D17" s="67"/>
      <c r="E17" s="68" t="s">
        <v>153</v>
      </c>
      <c r="F17" s="68" t="s">
        <v>425</v>
      </c>
      <c r="G17" s="68" t="s">
        <v>425</v>
      </c>
      <c r="H17" s="69" t="s">
        <v>426</v>
      </c>
      <c r="I17" s="69" t="s">
        <v>424</v>
      </c>
      <c r="J17" s="70">
        <f t="shared" si="0"/>
        <v>0</v>
      </c>
      <c r="K17" s="67" t="s">
        <v>535</v>
      </c>
      <c r="L17" s="71"/>
    </row>
    <row r="18" spans="1:12" ht="16.5">
      <c r="A18" s="67" t="s">
        <v>392</v>
      </c>
      <c r="B18" s="67"/>
      <c r="C18" s="67"/>
      <c r="D18" s="67"/>
      <c r="E18" s="68" t="s">
        <v>153</v>
      </c>
      <c r="F18" s="68" t="s">
        <v>427</v>
      </c>
      <c r="G18" s="68" t="s">
        <v>428</v>
      </c>
      <c r="H18" s="68" t="s">
        <v>429</v>
      </c>
      <c r="I18" s="68" t="s">
        <v>430</v>
      </c>
      <c r="J18" s="70">
        <f t="shared" si="0"/>
        <v>5430000</v>
      </c>
      <c r="K18" s="67" t="s">
        <v>535</v>
      </c>
      <c r="L18" s="71"/>
    </row>
    <row r="19" spans="1:12" ht="16.5">
      <c r="A19" s="67" t="s">
        <v>392</v>
      </c>
      <c r="B19" s="67"/>
      <c r="C19" s="67"/>
      <c r="D19" s="67"/>
      <c r="E19" s="68" t="s">
        <v>153</v>
      </c>
      <c r="F19" s="68" t="s">
        <v>427</v>
      </c>
      <c r="G19" s="68" t="s">
        <v>428</v>
      </c>
      <c r="H19" s="68" t="s">
        <v>431</v>
      </c>
      <c r="I19" s="68" t="s">
        <v>432</v>
      </c>
      <c r="J19" s="70">
        <f t="shared" si="0"/>
        <v>800000</v>
      </c>
      <c r="K19" s="67" t="s">
        <v>535</v>
      </c>
      <c r="L19" s="71"/>
    </row>
    <row r="20" spans="1:12" ht="16.5">
      <c r="A20" s="67" t="s">
        <v>392</v>
      </c>
      <c r="B20" s="67"/>
      <c r="C20" s="67"/>
      <c r="D20" s="67"/>
      <c r="E20" s="68" t="s">
        <v>153</v>
      </c>
      <c r="F20" s="68" t="s">
        <v>427</v>
      </c>
      <c r="G20" s="68" t="s">
        <v>428</v>
      </c>
      <c r="H20" s="68" t="s">
        <v>433</v>
      </c>
      <c r="I20" s="68" t="s">
        <v>434</v>
      </c>
      <c r="J20" s="70">
        <f t="shared" si="0"/>
        <v>10900000</v>
      </c>
      <c r="K20" s="67" t="s">
        <v>535</v>
      </c>
      <c r="L20" s="71"/>
    </row>
    <row r="21" spans="1:12" ht="16.5">
      <c r="A21" s="67" t="s">
        <v>392</v>
      </c>
      <c r="B21" s="67"/>
      <c r="C21" s="67"/>
      <c r="D21" s="67"/>
      <c r="E21" s="68" t="s">
        <v>153</v>
      </c>
      <c r="F21" s="68" t="s">
        <v>427</v>
      </c>
      <c r="G21" s="68" t="s">
        <v>428</v>
      </c>
      <c r="H21" s="68" t="s">
        <v>435</v>
      </c>
      <c r="I21" s="68" t="s">
        <v>436</v>
      </c>
      <c r="J21" s="70">
        <f t="shared" si="0"/>
        <v>0</v>
      </c>
      <c r="K21" s="67" t="s">
        <v>535</v>
      </c>
      <c r="L21" s="71"/>
    </row>
    <row r="22" spans="1:12" ht="16.5">
      <c r="A22" s="67" t="s">
        <v>392</v>
      </c>
      <c r="B22" s="67"/>
      <c r="C22" s="67"/>
      <c r="D22" s="67"/>
      <c r="E22" s="68" t="s">
        <v>153</v>
      </c>
      <c r="F22" s="68" t="s">
        <v>427</v>
      </c>
      <c r="G22" s="68" t="s">
        <v>428</v>
      </c>
      <c r="H22" s="68" t="s">
        <v>437</v>
      </c>
      <c r="I22" s="68" t="s">
        <v>438</v>
      </c>
      <c r="J22" s="70">
        <f>calstr(I22)</f>
        <v>0</v>
      </c>
      <c r="K22" s="67" t="s">
        <v>535</v>
      </c>
      <c r="L22" s="71"/>
    </row>
    <row r="23" spans="1:12" ht="16.5">
      <c r="A23" s="67" t="s">
        <v>392</v>
      </c>
      <c r="B23" s="67"/>
      <c r="C23" s="67"/>
      <c r="D23" s="67"/>
      <c r="E23" s="68" t="s">
        <v>153</v>
      </c>
      <c r="F23" s="68" t="s">
        <v>427</v>
      </c>
      <c r="G23" s="68" t="s">
        <v>428</v>
      </c>
      <c r="H23" s="69" t="s">
        <v>439</v>
      </c>
      <c r="I23" s="69" t="s">
        <v>440</v>
      </c>
      <c r="J23" s="70">
        <f t="shared" si="0"/>
        <v>3000000</v>
      </c>
      <c r="K23" s="67" t="s">
        <v>535</v>
      </c>
      <c r="L23" s="71"/>
    </row>
    <row r="24" spans="1:12" ht="16.5">
      <c r="A24" s="67" t="s">
        <v>392</v>
      </c>
      <c r="B24" s="67"/>
      <c r="C24" s="67"/>
      <c r="D24" s="67"/>
      <c r="E24" s="68" t="s">
        <v>153</v>
      </c>
      <c r="F24" s="68" t="s">
        <v>427</v>
      </c>
      <c r="G24" s="68" t="s">
        <v>428</v>
      </c>
      <c r="H24" s="69" t="s">
        <v>441</v>
      </c>
      <c r="I24" s="69" t="s">
        <v>442</v>
      </c>
      <c r="J24" s="70">
        <f>calstr(I24)</f>
        <v>5900000</v>
      </c>
      <c r="K24" s="67" t="s">
        <v>535</v>
      </c>
      <c r="L24" s="71"/>
    </row>
    <row r="25" spans="1:12" ht="16.5">
      <c r="A25" s="67" t="s">
        <v>392</v>
      </c>
      <c r="B25" s="67"/>
      <c r="C25" s="67"/>
      <c r="D25" s="67"/>
      <c r="E25" s="68" t="s">
        <v>153</v>
      </c>
      <c r="F25" s="68" t="s">
        <v>427</v>
      </c>
      <c r="G25" s="68" t="s">
        <v>443</v>
      </c>
      <c r="H25" s="69" t="s">
        <v>444</v>
      </c>
      <c r="I25" s="69" t="s">
        <v>445</v>
      </c>
      <c r="J25" s="70">
        <f t="shared" si="0"/>
        <v>14400000</v>
      </c>
      <c r="K25" s="67" t="s">
        <v>535</v>
      </c>
      <c r="L25" s="71"/>
    </row>
    <row r="26" spans="1:12" ht="16.5">
      <c r="A26" s="67" t="s">
        <v>392</v>
      </c>
      <c r="B26" s="67"/>
      <c r="C26" s="67"/>
      <c r="D26" s="67"/>
      <c r="E26" s="68" t="s">
        <v>153</v>
      </c>
      <c r="F26" s="68" t="s">
        <v>427</v>
      </c>
      <c r="G26" s="68" t="s">
        <v>443</v>
      </c>
      <c r="H26" s="69" t="s">
        <v>446</v>
      </c>
      <c r="I26" s="69" t="s">
        <v>447</v>
      </c>
      <c r="J26" s="70">
        <f t="shared" si="0"/>
        <v>2600000</v>
      </c>
      <c r="K26" s="67" t="s">
        <v>535</v>
      </c>
      <c r="L26" s="71"/>
    </row>
    <row r="27" spans="1:12" ht="16.5">
      <c r="A27" s="67" t="s">
        <v>392</v>
      </c>
      <c r="B27" s="67"/>
      <c r="C27" s="67"/>
      <c r="D27" s="67"/>
      <c r="E27" s="68" t="s">
        <v>153</v>
      </c>
      <c r="F27" s="68" t="s">
        <v>427</v>
      </c>
      <c r="G27" s="68" t="s">
        <v>443</v>
      </c>
      <c r="H27" s="69" t="s">
        <v>448</v>
      </c>
      <c r="I27" s="69" t="s">
        <v>449</v>
      </c>
      <c r="J27" s="70">
        <f t="shared" si="0"/>
        <v>0</v>
      </c>
      <c r="K27" s="67" t="s">
        <v>535</v>
      </c>
      <c r="L27" s="71"/>
    </row>
    <row r="28" spans="1:12" ht="16.5">
      <c r="A28" s="67" t="s">
        <v>392</v>
      </c>
      <c r="B28" s="67"/>
      <c r="C28" s="67"/>
      <c r="D28" s="67"/>
      <c r="E28" s="68" t="s">
        <v>153</v>
      </c>
      <c r="F28" s="68" t="s">
        <v>427</v>
      </c>
      <c r="G28" s="68" t="s">
        <v>443</v>
      </c>
      <c r="H28" s="69" t="s">
        <v>450</v>
      </c>
      <c r="I28" s="69" t="s">
        <v>451</v>
      </c>
      <c r="J28" s="70">
        <f t="shared" si="0"/>
        <v>470000</v>
      </c>
      <c r="K28" s="67" t="s">
        <v>535</v>
      </c>
      <c r="L28" s="71"/>
    </row>
    <row r="29" spans="1:12" ht="16.5">
      <c r="A29" s="67" t="s">
        <v>392</v>
      </c>
      <c r="B29" s="67"/>
      <c r="C29" s="67"/>
      <c r="D29" s="67"/>
      <c r="E29" s="68" t="s">
        <v>153</v>
      </c>
      <c r="F29" s="68" t="s">
        <v>427</v>
      </c>
      <c r="G29" s="68" t="s">
        <v>452</v>
      </c>
      <c r="H29" s="69" t="s">
        <v>453</v>
      </c>
      <c r="I29" s="69" t="s">
        <v>436</v>
      </c>
      <c r="J29" s="70">
        <f t="shared" si="0"/>
        <v>0</v>
      </c>
      <c r="K29" s="67" t="s">
        <v>535</v>
      </c>
      <c r="L29" s="71"/>
    </row>
    <row r="30" spans="1:12" ht="16.5">
      <c r="A30" s="67" t="s">
        <v>392</v>
      </c>
      <c r="B30" s="67"/>
      <c r="C30" s="67"/>
      <c r="D30" s="67"/>
      <c r="E30" s="68" t="s">
        <v>153</v>
      </c>
      <c r="F30" s="68" t="s">
        <v>427</v>
      </c>
      <c r="G30" s="68" t="s">
        <v>452</v>
      </c>
      <c r="H30" s="69" t="s">
        <v>454</v>
      </c>
      <c r="I30" s="69" t="s">
        <v>436</v>
      </c>
      <c r="J30" s="70">
        <f t="shared" si="0"/>
        <v>0</v>
      </c>
      <c r="K30" s="67" t="s">
        <v>535</v>
      </c>
      <c r="L30" s="71"/>
    </row>
    <row r="31" spans="1:12" ht="16.5">
      <c r="A31" s="67" t="s">
        <v>392</v>
      </c>
      <c r="B31" s="67"/>
      <c r="C31" s="67"/>
      <c r="D31" s="67"/>
      <c r="E31" s="68" t="s">
        <v>153</v>
      </c>
      <c r="F31" s="68" t="s">
        <v>427</v>
      </c>
      <c r="G31" s="68" t="s">
        <v>455</v>
      </c>
      <c r="H31" s="69" t="s">
        <v>456</v>
      </c>
      <c r="I31" s="69" t="s">
        <v>457</v>
      </c>
      <c r="J31" s="70">
        <f t="shared" si="0"/>
        <v>2700000</v>
      </c>
      <c r="K31" s="67" t="s">
        <v>535</v>
      </c>
      <c r="L31" s="71"/>
    </row>
    <row r="32" spans="1:12" ht="16.5">
      <c r="A32" s="67" t="s">
        <v>392</v>
      </c>
      <c r="B32" s="67"/>
      <c r="C32" s="67"/>
      <c r="D32" s="67"/>
      <c r="E32" s="68" t="s">
        <v>153</v>
      </c>
      <c r="F32" s="68" t="s">
        <v>427</v>
      </c>
      <c r="G32" s="68" t="s">
        <v>458</v>
      </c>
      <c r="H32" s="69" t="s">
        <v>459</v>
      </c>
      <c r="I32" s="69" t="s">
        <v>523</v>
      </c>
      <c r="J32" s="70">
        <f t="shared" si="0"/>
        <v>9731000</v>
      </c>
      <c r="K32" s="67" t="s">
        <v>535</v>
      </c>
      <c r="L32" s="71"/>
    </row>
    <row r="33" spans="1:12" ht="16.5">
      <c r="A33" s="67" t="s">
        <v>392</v>
      </c>
      <c r="B33" s="67"/>
      <c r="C33" s="67"/>
      <c r="D33" s="67"/>
      <c r="E33" s="68" t="s">
        <v>153</v>
      </c>
      <c r="F33" s="68" t="s">
        <v>537</v>
      </c>
      <c r="G33" s="68" t="s">
        <v>538</v>
      </c>
      <c r="H33" s="69" t="s">
        <v>539</v>
      </c>
      <c r="I33" s="69" t="s">
        <v>460</v>
      </c>
      <c r="J33" s="70">
        <f>calstr(I33)</f>
        <v>76109000</v>
      </c>
      <c r="K33" s="67" t="s">
        <v>535</v>
      </c>
      <c r="L33" s="71"/>
    </row>
    <row r="34" spans="1:12" ht="16.5">
      <c r="A34" s="67" t="s">
        <v>392</v>
      </c>
      <c r="B34" s="67"/>
      <c r="C34" s="67"/>
      <c r="D34" s="67"/>
      <c r="E34" s="68" t="s">
        <v>153</v>
      </c>
      <c r="F34" s="68" t="s">
        <v>427</v>
      </c>
      <c r="G34" s="68" t="s">
        <v>458</v>
      </c>
      <c r="H34" s="69" t="s">
        <v>461</v>
      </c>
      <c r="I34" s="69" t="s">
        <v>436</v>
      </c>
      <c r="J34" s="70">
        <f>calstr(I34)</f>
        <v>0</v>
      </c>
      <c r="K34" s="67" t="s">
        <v>535</v>
      </c>
      <c r="L34" s="71"/>
    </row>
    <row r="35" spans="1:12" ht="16.5">
      <c r="A35" s="67" t="s">
        <v>392</v>
      </c>
      <c r="B35" s="67"/>
      <c r="C35" s="67"/>
      <c r="D35" s="67"/>
      <c r="E35" s="68" t="s">
        <v>153</v>
      </c>
      <c r="F35" s="68" t="s">
        <v>462</v>
      </c>
      <c r="G35" s="68" t="s">
        <v>545</v>
      </c>
      <c r="H35" s="69" t="s">
        <v>463</v>
      </c>
      <c r="I35" s="69" t="s">
        <v>464</v>
      </c>
      <c r="J35" s="70">
        <f t="shared" si="0"/>
        <v>8200000</v>
      </c>
      <c r="K35" s="67" t="s">
        <v>535</v>
      </c>
      <c r="L35" s="71"/>
    </row>
    <row r="36" spans="1:12" ht="16.5">
      <c r="A36" s="67" t="s">
        <v>392</v>
      </c>
      <c r="B36" s="67"/>
      <c r="C36" s="67"/>
      <c r="D36" s="67"/>
      <c r="E36" s="68" t="s">
        <v>153</v>
      </c>
      <c r="F36" s="68" t="s">
        <v>462</v>
      </c>
      <c r="G36" s="68" t="s">
        <v>545</v>
      </c>
      <c r="H36" s="69" t="s">
        <v>465</v>
      </c>
      <c r="I36" s="69" t="s">
        <v>436</v>
      </c>
      <c r="J36" s="70">
        <f t="shared" si="0"/>
        <v>0</v>
      </c>
      <c r="K36" s="67" t="s">
        <v>535</v>
      </c>
      <c r="L36" s="71"/>
    </row>
    <row r="37" spans="1:12" ht="16.5">
      <c r="A37" s="67" t="s">
        <v>392</v>
      </c>
      <c r="B37" s="67"/>
      <c r="C37" s="67"/>
      <c r="D37" s="67"/>
      <c r="E37" s="68" t="s">
        <v>153</v>
      </c>
      <c r="F37" s="68" t="s">
        <v>462</v>
      </c>
      <c r="G37" s="68" t="s">
        <v>545</v>
      </c>
      <c r="H37" s="69" t="s">
        <v>466</v>
      </c>
      <c r="I37" s="69" t="s">
        <v>414</v>
      </c>
      <c r="J37" s="70">
        <f t="shared" si="0"/>
        <v>0</v>
      </c>
      <c r="K37" s="67" t="s">
        <v>535</v>
      </c>
      <c r="L37" s="71"/>
    </row>
    <row r="38" spans="1:12" ht="16.5">
      <c r="A38" s="67" t="s">
        <v>392</v>
      </c>
      <c r="B38" s="67"/>
      <c r="C38" s="67"/>
      <c r="D38" s="67"/>
      <c r="E38" s="68" t="s">
        <v>153</v>
      </c>
      <c r="F38" s="68" t="s">
        <v>462</v>
      </c>
      <c r="G38" s="68" t="s">
        <v>467</v>
      </c>
      <c r="H38" s="69" t="s">
        <v>468</v>
      </c>
      <c r="I38" s="69" t="s">
        <v>469</v>
      </c>
      <c r="J38" s="70">
        <f t="shared" si="0"/>
        <v>3000000</v>
      </c>
      <c r="K38" s="67" t="s">
        <v>535</v>
      </c>
      <c r="L38" s="71"/>
    </row>
    <row r="39" spans="1:12" ht="16.5">
      <c r="A39" s="67" t="s">
        <v>265</v>
      </c>
      <c r="B39" s="67"/>
      <c r="C39" s="67"/>
      <c r="D39" s="67"/>
      <c r="E39" s="68" t="s">
        <v>153</v>
      </c>
      <c r="F39" s="68" t="s">
        <v>470</v>
      </c>
      <c r="G39" s="68" t="s">
        <v>527</v>
      </c>
      <c r="H39" s="69" t="s">
        <v>528</v>
      </c>
      <c r="I39" s="69" t="s">
        <v>529</v>
      </c>
      <c r="J39" s="70">
        <f>calstr(I39)</f>
        <v>108480000</v>
      </c>
      <c r="K39" s="67" t="s">
        <v>535</v>
      </c>
      <c r="L39" s="71"/>
    </row>
    <row r="40" spans="1:12" ht="16.5">
      <c r="A40" s="67" t="s">
        <v>392</v>
      </c>
      <c r="B40" s="67"/>
      <c r="C40" s="67"/>
      <c r="D40" s="67"/>
      <c r="E40" s="68" t="s">
        <v>153</v>
      </c>
      <c r="F40" s="68" t="s">
        <v>470</v>
      </c>
      <c r="G40" s="68" t="s">
        <v>471</v>
      </c>
      <c r="H40" s="69" t="s">
        <v>472</v>
      </c>
      <c r="I40" s="69" t="s">
        <v>473</v>
      </c>
      <c r="J40" s="70">
        <f t="shared" si="0"/>
        <v>570000</v>
      </c>
      <c r="K40" s="67" t="s">
        <v>535</v>
      </c>
      <c r="L40" s="71"/>
    </row>
    <row r="41" spans="1:12" ht="16.5">
      <c r="A41" s="67" t="s">
        <v>392</v>
      </c>
      <c r="B41" s="67"/>
      <c r="C41" s="67"/>
      <c r="D41" s="67"/>
      <c r="E41" s="68" t="s">
        <v>153</v>
      </c>
      <c r="F41" s="68" t="s">
        <v>470</v>
      </c>
      <c r="G41" s="68" t="s">
        <v>540</v>
      </c>
      <c r="H41" s="69" t="s">
        <v>474</v>
      </c>
      <c r="I41" s="69" t="s">
        <v>475</v>
      </c>
      <c r="J41" s="70">
        <f t="shared" si="0"/>
        <v>25834000</v>
      </c>
      <c r="K41" s="67" t="s">
        <v>535</v>
      </c>
      <c r="L41" s="71"/>
    </row>
    <row r="42" spans="1:12" ht="16.5">
      <c r="A42" s="67" t="s">
        <v>392</v>
      </c>
      <c r="B42" s="67"/>
      <c r="C42" s="67"/>
      <c r="D42" s="67"/>
      <c r="E42" s="68" t="s">
        <v>153</v>
      </c>
      <c r="F42" s="68" t="s">
        <v>470</v>
      </c>
      <c r="G42" s="68" t="s">
        <v>540</v>
      </c>
      <c r="H42" s="69" t="s">
        <v>476</v>
      </c>
      <c r="I42" s="69" t="s">
        <v>438</v>
      </c>
      <c r="J42" s="70">
        <f t="shared" si="0"/>
        <v>0</v>
      </c>
      <c r="K42" s="67" t="s">
        <v>535</v>
      </c>
      <c r="L42" s="71"/>
    </row>
    <row r="43" spans="1:12" ht="16.5">
      <c r="A43" s="67" t="s">
        <v>392</v>
      </c>
      <c r="B43" s="67"/>
      <c r="C43" s="67"/>
      <c r="D43" s="67"/>
      <c r="E43" s="68" t="s">
        <v>153</v>
      </c>
      <c r="F43" s="68" t="s">
        <v>470</v>
      </c>
      <c r="G43" s="68" t="s">
        <v>540</v>
      </c>
      <c r="H43" s="69" t="s">
        <v>477</v>
      </c>
      <c r="I43" s="69"/>
      <c r="J43" s="70">
        <f t="shared" si="0"/>
        <v>0</v>
      </c>
      <c r="K43" s="67" t="s">
        <v>535</v>
      </c>
      <c r="L43" s="71"/>
    </row>
    <row r="44" spans="1:12" ht="16.5">
      <c r="A44" s="67" t="s">
        <v>392</v>
      </c>
      <c r="B44" s="67"/>
      <c r="C44" s="67"/>
      <c r="D44" s="67"/>
      <c r="E44" s="68" t="s">
        <v>153</v>
      </c>
      <c r="F44" s="68" t="s">
        <v>470</v>
      </c>
      <c r="G44" s="68" t="s">
        <v>478</v>
      </c>
      <c r="H44" s="69" t="s">
        <v>479</v>
      </c>
      <c r="I44" s="69" t="s">
        <v>480</v>
      </c>
      <c r="J44" s="70">
        <f t="shared" si="0"/>
        <v>0</v>
      </c>
      <c r="K44" s="67" t="s">
        <v>535</v>
      </c>
      <c r="L44" s="71"/>
    </row>
    <row r="45" spans="1:12" ht="16.5">
      <c r="A45" s="67" t="s">
        <v>392</v>
      </c>
      <c r="B45" s="67"/>
      <c r="C45" s="67"/>
      <c r="D45" s="67"/>
      <c r="E45" s="68" t="s">
        <v>153</v>
      </c>
      <c r="F45" s="68" t="s">
        <v>470</v>
      </c>
      <c r="G45" s="68" t="s">
        <v>481</v>
      </c>
      <c r="H45" s="69" t="s">
        <v>482</v>
      </c>
      <c r="I45" s="69" t="s">
        <v>483</v>
      </c>
      <c r="J45" s="70">
        <f t="shared" si="0"/>
        <v>1550000</v>
      </c>
      <c r="K45" s="67" t="s">
        <v>535</v>
      </c>
      <c r="L45" s="71"/>
    </row>
    <row r="46" spans="1:12" ht="16.5">
      <c r="A46" s="67" t="s">
        <v>390</v>
      </c>
      <c r="B46" s="67"/>
      <c r="C46" s="67"/>
      <c r="D46" s="67"/>
      <c r="E46" s="68" t="s">
        <v>153</v>
      </c>
      <c r="F46" s="68" t="s">
        <v>64</v>
      </c>
      <c r="G46" s="68" t="s">
        <v>66</v>
      </c>
      <c r="H46" s="69" t="s">
        <v>391</v>
      </c>
      <c r="I46" s="69" t="s">
        <v>480</v>
      </c>
      <c r="J46" s="70">
        <f t="shared" si="0"/>
        <v>0</v>
      </c>
      <c r="K46" s="67" t="s">
        <v>535</v>
      </c>
      <c r="L46" s="71"/>
    </row>
    <row r="47" spans="1:12" ht="16.5">
      <c r="A47" s="67" t="s">
        <v>390</v>
      </c>
      <c r="B47" s="67"/>
      <c r="C47" s="67"/>
      <c r="D47" s="67"/>
      <c r="E47" s="68" t="s">
        <v>153</v>
      </c>
      <c r="F47" s="68" t="s">
        <v>64</v>
      </c>
      <c r="G47" s="68" t="s">
        <v>68</v>
      </c>
      <c r="H47" s="69" t="s">
        <v>68</v>
      </c>
      <c r="I47" s="69" t="s">
        <v>484</v>
      </c>
      <c r="J47" s="70">
        <f t="shared" si="0"/>
        <v>2600000</v>
      </c>
      <c r="K47" s="67" t="s">
        <v>535</v>
      </c>
      <c r="L47" s="71"/>
    </row>
    <row r="48" spans="1:12" ht="16.5">
      <c r="A48" s="67" t="s">
        <v>392</v>
      </c>
      <c r="B48" s="67"/>
      <c r="C48" s="67"/>
      <c r="D48" s="67"/>
      <c r="E48" s="68" t="s">
        <v>393</v>
      </c>
      <c r="F48" s="68" t="s">
        <v>485</v>
      </c>
      <c r="G48" s="68" t="s">
        <v>541</v>
      </c>
      <c r="H48" s="69" t="s">
        <v>486</v>
      </c>
      <c r="I48" s="69" t="s">
        <v>487</v>
      </c>
      <c r="J48" s="70">
        <f t="shared" si="0"/>
        <v>8000000</v>
      </c>
      <c r="K48" s="67" t="s">
        <v>535</v>
      </c>
      <c r="L48" s="71"/>
    </row>
    <row r="49" spans="1:12" ht="16.5">
      <c r="A49" s="67" t="s">
        <v>392</v>
      </c>
      <c r="B49" s="67"/>
      <c r="C49" s="67"/>
      <c r="D49" s="67"/>
      <c r="E49" s="68" t="s">
        <v>393</v>
      </c>
      <c r="F49" s="68" t="s">
        <v>488</v>
      </c>
      <c r="G49" s="68" t="s">
        <v>489</v>
      </c>
      <c r="H49" s="69" t="s">
        <v>490</v>
      </c>
      <c r="I49" s="69" t="s">
        <v>491</v>
      </c>
      <c r="J49" s="70">
        <f t="shared" si="0"/>
        <v>14407000</v>
      </c>
      <c r="K49" s="67" t="s">
        <v>535</v>
      </c>
      <c r="L49" s="72">
        <f>SUM(J4:J49)</f>
        <v>911720000</v>
      </c>
    </row>
    <row r="50" spans="1:13" ht="16.5">
      <c r="A50" s="55" t="s">
        <v>392</v>
      </c>
      <c r="B50" s="55"/>
      <c r="C50" s="55"/>
      <c r="D50" s="55"/>
      <c r="E50" s="56" t="s">
        <v>492</v>
      </c>
      <c r="F50" s="56" t="s">
        <v>394</v>
      </c>
      <c r="G50" s="56" t="s">
        <v>493</v>
      </c>
      <c r="H50" s="56" t="s">
        <v>493</v>
      </c>
      <c r="I50" s="56" t="s">
        <v>494</v>
      </c>
      <c r="J50" s="57">
        <f t="shared" si="0"/>
        <v>94620000</v>
      </c>
      <c r="K50" s="67" t="s">
        <v>535</v>
      </c>
      <c r="L50" s="73"/>
      <c r="M50" s="1" t="s">
        <v>495</v>
      </c>
    </row>
    <row r="51" spans="1:13" ht="16.5">
      <c r="A51" s="55" t="s">
        <v>392</v>
      </c>
      <c r="B51" s="55"/>
      <c r="C51" s="55"/>
      <c r="D51" s="55"/>
      <c r="E51" s="56" t="s">
        <v>492</v>
      </c>
      <c r="F51" s="56" t="s">
        <v>394</v>
      </c>
      <c r="G51" s="56" t="s">
        <v>496</v>
      </c>
      <c r="H51" s="58" t="s">
        <v>404</v>
      </c>
      <c r="I51" s="58" t="s">
        <v>497</v>
      </c>
      <c r="J51" s="57">
        <f t="shared" si="0"/>
        <v>10128000</v>
      </c>
      <c r="K51" s="67" t="s">
        <v>535</v>
      </c>
      <c r="L51" s="74">
        <f>J50+J51</f>
        <v>104748000</v>
      </c>
      <c r="M51" s="1" t="s">
        <v>495</v>
      </c>
    </row>
    <row r="52" spans="1:13" ht="16.5">
      <c r="A52" s="55" t="s">
        <v>392</v>
      </c>
      <c r="B52" s="55"/>
      <c r="C52" s="55"/>
      <c r="D52" s="55"/>
      <c r="E52" s="56" t="s">
        <v>492</v>
      </c>
      <c r="F52" s="56" t="s">
        <v>427</v>
      </c>
      <c r="G52" s="56" t="s">
        <v>498</v>
      </c>
      <c r="H52" s="58" t="s">
        <v>499</v>
      </c>
      <c r="I52" s="58" t="s">
        <v>500</v>
      </c>
      <c r="J52" s="57">
        <f t="shared" si="0"/>
        <v>2970000</v>
      </c>
      <c r="K52" s="67" t="s">
        <v>535</v>
      </c>
      <c r="L52" s="74"/>
      <c r="M52" s="1" t="s">
        <v>495</v>
      </c>
    </row>
    <row r="53" spans="1:13" ht="16.5">
      <c r="A53" s="55" t="s">
        <v>392</v>
      </c>
      <c r="B53" s="55"/>
      <c r="C53" s="55"/>
      <c r="D53" s="55"/>
      <c r="E53" s="56" t="s">
        <v>492</v>
      </c>
      <c r="F53" s="56" t="s">
        <v>470</v>
      </c>
      <c r="G53" s="56" t="s">
        <v>542</v>
      </c>
      <c r="H53" s="58" t="s">
        <v>474</v>
      </c>
      <c r="I53" s="58" t="s">
        <v>501</v>
      </c>
      <c r="J53" s="57">
        <f>calstr(I53)</f>
        <v>2993000</v>
      </c>
      <c r="K53" s="67" t="s">
        <v>535</v>
      </c>
      <c r="L53" s="74">
        <f>J52+J53</f>
        <v>5963000</v>
      </c>
      <c r="M53" s="1" t="s">
        <v>495</v>
      </c>
    </row>
    <row r="54" spans="1:13" ht="16.5">
      <c r="A54" s="59" t="s">
        <v>392</v>
      </c>
      <c r="B54" s="59"/>
      <c r="C54" s="59"/>
      <c r="D54" s="59"/>
      <c r="E54" s="60" t="s">
        <v>492</v>
      </c>
      <c r="F54" s="60" t="s">
        <v>502</v>
      </c>
      <c r="G54" s="60" t="s">
        <v>503</v>
      </c>
      <c r="H54" s="61" t="s">
        <v>504</v>
      </c>
      <c r="I54" s="61" t="s">
        <v>505</v>
      </c>
      <c r="J54" s="62">
        <f t="shared" si="0"/>
        <v>24000000</v>
      </c>
      <c r="K54" s="67" t="s">
        <v>535</v>
      </c>
      <c r="L54" s="75"/>
      <c r="M54" s="1" t="s">
        <v>506</v>
      </c>
    </row>
    <row r="55" spans="1:13" ht="16.5">
      <c r="A55" s="59" t="s">
        <v>392</v>
      </c>
      <c r="B55" s="59"/>
      <c r="C55" s="59"/>
      <c r="D55" s="59"/>
      <c r="E55" s="60" t="s">
        <v>492</v>
      </c>
      <c r="F55" s="60" t="s">
        <v>502</v>
      </c>
      <c r="G55" s="60" t="s">
        <v>507</v>
      </c>
      <c r="H55" s="61" t="s">
        <v>507</v>
      </c>
      <c r="I55" s="61" t="s">
        <v>508</v>
      </c>
      <c r="J55" s="62">
        <f t="shared" si="0"/>
        <v>127200000</v>
      </c>
      <c r="K55" s="67" t="s">
        <v>535</v>
      </c>
      <c r="L55" s="75"/>
      <c r="M55" s="1" t="s">
        <v>506</v>
      </c>
    </row>
    <row r="56" spans="1:13" ht="16.5">
      <c r="A56" s="59" t="s">
        <v>392</v>
      </c>
      <c r="B56" s="59"/>
      <c r="C56" s="59"/>
      <c r="D56" s="59"/>
      <c r="E56" s="60" t="s">
        <v>492</v>
      </c>
      <c r="F56" s="60" t="s">
        <v>543</v>
      </c>
      <c r="G56" s="60" t="s">
        <v>509</v>
      </c>
      <c r="H56" s="61" t="s">
        <v>509</v>
      </c>
      <c r="I56" s="61" t="s">
        <v>510</v>
      </c>
      <c r="J56" s="62">
        <f t="shared" si="0"/>
        <v>66990000</v>
      </c>
      <c r="K56" s="67" t="s">
        <v>535</v>
      </c>
      <c r="L56" s="75"/>
      <c r="M56" s="1" t="s">
        <v>506</v>
      </c>
    </row>
    <row r="57" spans="1:13" ht="16.5">
      <c r="A57" s="59" t="s">
        <v>392</v>
      </c>
      <c r="B57" s="59"/>
      <c r="C57" s="59"/>
      <c r="D57" s="59"/>
      <c r="E57" s="60" t="s">
        <v>492</v>
      </c>
      <c r="F57" s="60" t="s">
        <v>543</v>
      </c>
      <c r="G57" s="60" t="s">
        <v>511</v>
      </c>
      <c r="H57" s="61" t="s">
        <v>511</v>
      </c>
      <c r="I57" s="61" t="s">
        <v>512</v>
      </c>
      <c r="J57" s="62">
        <f t="shared" si="0"/>
        <v>46080000</v>
      </c>
      <c r="K57" s="67" t="s">
        <v>535</v>
      </c>
      <c r="L57" s="75"/>
      <c r="M57" s="1" t="s">
        <v>506</v>
      </c>
    </row>
    <row r="58" spans="1:13" ht="16.5">
      <c r="A58" s="59" t="s">
        <v>392</v>
      </c>
      <c r="B58" s="59"/>
      <c r="C58" s="59"/>
      <c r="D58" s="59"/>
      <c r="E58" s="60" t="s">
        <v>492</v>
      </c>
      <c r="F58" s="60" t="s">
        <v>410</v>
      </c>
      <c r="G58" s="60" t="s">
        <v>411</v>
      </c>
      <c r="H58" s="61" t="s">
        <v>513</v>
      </c>
      <c r="I58" s="61" t="s">
        <v>514</v>
      </c>
      <c r="J58" s="62">
        <f t="shared" si="0"/>
        <v>0</v>
      </c>
      <c r="K58" s="67" t="s">
        <v>535</v>
      </c>
      <c r="L58" s="75"/>
      <c r="M58" s="1" t="s">
        <v>506</v>
      </c>
    </row>
    <row r="59" spans="1:13" ht="16.5">
      <c r="A59" s="59" t="s">
        <v>392</v>
      </c>
      <c r="B59" s="59"/>
      <c r="C59" s="59"/>
      <c r="D59" s="59"/>
      <c r="E59" s="60" t="s">
        <v>492</v>
      </c>
      <c r="F59" s="60" t="s">
        <v>470</v>
      </c>
      <c r="G59" s="60" t="s">
        <v>515</v>
      </c>
      <c r="H59" s="60" t="s">
        <v>530</v>
      </c>
      <c r="I59" s="61" t="s">
        <v>531</v>
      </c>
      <c r="J59" s="62">
        <f>calstr(I59)</f>
        <v>9600000</v>
      </c>
      <c r="K59" s="67" t="s">
        <v>535</v>
      </c>
      <c r="L59" s="75"/>
      <c r="M59" s="1" t="s">
        <v>506</v>
      </c>
    </row>
    <row r="60" spans="1:13" ht="16.5">
      <c r="A60" s="59" t="s">
        <v>392</v>
      </c>
      <c r="B60" s="59"/>
      <c r="C60" s="59"/>
      <c r="D60" s="59"/>
      <c r="E60" s="60" t="s">
        <v>492</v>
      </c>
      <c r="F60" s="60" t="s">
        <v>470</v>
      </c>
      <c r="G60" s="60" t="s">
        <v>515</v>
      </c>
      <c r="H60" s="109" t="s">
        <v>536</v>
      </c>
      <c r="I60" s="61" t="s">
        <v>532</v>
      </c>
      <c r="J60" s="62">
        <f>calstr(I60)</f>
        <v>85260000</v>
      </c>
      <c r="K60" s="67" t="s">
        <v>535</v>
      </c>
      <c r="L60" s="75"/>
      <c r="M60" s="1" t="s">
        <v>506</v>
      </c>
    </row>
    <row r="61" spans="1:13" ht="16.5">
      <c r="A61" s="59" t="s">
        <v>392</v>
      </c>
      <c r="B61" s="59"/>
      <c r="C61" s="59"/>
      <c r="D61" s="59"/>
      <c r="E61" s="60" t="s">
        <v>492</v>
      </c>
      <c r="F61" s="60" t="s">
        <v>544</v>
      </c>
      <c r="G61" s="60" t="s">
        <v>516</v>
      </c>
      <c r="H61" s="61" t="s">
        <v>533</v>
      </c>
      <c r="I61" s="61" t="s">
        <v>534</v>
      </c>
      <c r="J61" s="62">
        <f t="shared" si="0"/>
        <v>62400000</v>
      </c>
      <c r="K61" s="67" t="s">
        <v>535</v>
      </c>
      <c r="L61" s="75"/>
      <c r="M61" s="1" t="s">
        <v>506</v>
      </c>
    </row>
    <row r="62" spans="1:13" ht="16.5">
      <c r="A62" s="59" t="s">
        <v>392</v>
      </c>
      <c r="B62" s="59"/>
      <c r="C62" s="59"/>
      <c r="D62" s="59"/>
      <c r="E62" s="60" t="s">
        <v>492</v>
      </c>
      <c r="F62" s="60" t="s">
        <v>544</v>
      </c>
      <c r="G62" s="60" t="s">
        <v>517</v>
      </c>
      <c r="H62" s="61" t="s">
        <v>517</v>
      </c>
      <c r="I62" s="61" t="s">
        <v>518</v>
      </c>
      <c r="J62" s="62">
        <f t="shared" si="0"/>
        <v>10812000</v>
      </c>
      <c r="K62" s="67" t="s">
        <v>535</v>
      </c>
      <c r="L62" s="75"/>
      <c r="M62" s="1" t="s">
        <v>506</v>
      </c>
    </row>
    <row r="63" spans="1:13" ht="16.5">
      <c r="A63" s="59" t="s">
        <v>392</v>
      </c>
      <c r="B63" s="59"/>
      <c r="C63" s="59"/>
      <c r="D63" s="59"/>
      <c r="E63" s="60" t="s">
        <v>492</v>
      </c>
      <c r="F63" s="60" t="s">
        <v>544</v>
      </c>
      <c r="G63" s="60" t="s">
        <v>519</v>
      </c>
      <c r="H63" s="61" t="s">
        <v>520</v>
      </c>
      <c r="I63" s="61" t="s">
        <v>505</v>
      </c>
      <c r="J63" s="62">
        <f t="shared" si="0"/>
        <v>24000000</v>
      </c>
      <c r="K63" s="67" t="s">
        <v>535</v>
      </c>
      <c r="L63" s="76">
        <f>SUM(J54:J63)</f>
        <v>456342000</v>
      </c>
      <c r="M63" s="1" t="s">
        <v>506</v>
      </c>
    </row>
    <row r="64" spans="1:12" ht="16.5">
      <c r="A64" s="63" t="s">
        <v>392</v>
      </c>
      <c r="B64" s="63"/>
      <c r="C64" s="63"/>
      <c r="D64" s="63"/>
      <c r="E64" s="64" t="s">
        <v>521</v>
      </c>
      <c r="F64" s="64" t="s">
        <v>427</v>
      </c>
      <c r="G64" s="64" t="s">
        <v>458</v>
      </c>
      <c r="H64" s="65" t="s">
        <v>525</v>
      </c>
      <c r="I64" s="65" t="s">
        <v>524</v>
      </c>
      <c r="J64" s="66">
        <f t="shared" si="0"/>
        <v>15774000</v>
      </c>
      <c r="K64" s="67" t="s">
        <v>535</v>
      </c>
      <c r="L64" s="77">
        <f>J64</f>
        <v>15774000</v>
      </c>
    </row>
    <row r="65" spans="1:12" ht="27" customHeight="1">
      <c r="A65" s="81"/>
      <c r="B65" s="81"/>
      <c r="C65" s="81"/>
      <c r="D65" s="81"/>
      <c r="E65" s="82"/>
      <c r="F65" s="83"/>
      <c r="G65" s="83"/>
      <c r="H65" s="83"/>
      <c r="I65" s="83"/>
      <c r="J65" s="84">
        <f>SUM(J4:J64)</f>
        <v>1494547000</v>
      </c>
      <c r="K65" s="81"/>
      <c r="L65" s="85">
        <f>L64+L63+L53+L51+L49</f>
        <v>1494547000</v>
      </c>
    </row>
  </sheetData>
  <sheetProtection/>
  <mergeCells count="2">
    <mergeCell ref="A1:L1"/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A50"/>
  <sheetViews>
    <sheetView zoomScalePageLayoutView="0" workbookViewId="0" topLeftCell="A1">
      <selection activeCell="A53" sqref="A53"/>
    </sheetView>
  </sheetViews>
  <sheetFormatPr defaultColWidth="8.88671875" defaultRowHeight="13.5"/>
  <cols>
    <col min="1" max="1" width="121.88671875" style="0" customWidth="1"/>
  </cols>
  <sheetData>
    <row r="2" ht="27" customHeight="1">
      <c r="A2" s="18" t="s">
        <v>126</v>
      </c>
    </row>
    <row r="3" ht="24.75" customHeight="1">
      <c r="A3" s="19" t="s">
        <v>127</v>
      </c>
    </row>
    <row r="4" ht="18" customHeight="1">
      <c r="A4" s="20" t="s">
        <v>235</v>
      </c>
    </row>
    <row r="5" ht="18" customHeight="1">
      <c r="A5" s="21" t="s">
        <v>236</v>
      </c>
    </row>
    <row r="6" ht="18" customHeight="1">
      <c r="A6" s="21" t="s">
        <v>237</v>
      </c>
    </row>
    <row r="7" ht="18" customHeight="1">
      <c r="A7" s="20" t="s">
        <v>238</v>
      </c>
    </row>
    <row r="8" ht="18" customHeight="1">
      <c r="A8" s="21" t="s">
        <v>128</v>
      </c>
    </row>
    <row r="9" ht="18" customHeight="1">
      <c r="A9" s="21" t="s">
        <v>234</v>
      </c>
    </row>
    <row r="10" ht="18" customHeight="1">
      <c r="A10" s="20" t="s">
        <v>247</v>
      </c>
    </row>
    <row r="11" ht="18" customHeight="1">
      <c r="A11" s="21" t="s">
        <v>248</v>
      </c>
    </row>
    <row r="12" ht="18" customHeight="1">
      <c r="A12" s="21" t="s">
        <v>249</v>
      </c>
    </row>
    <row r="13" ht="18" customHeight="1">
      <c r="A13" s="21" t="s">
        <v>233</v>
      </c>
    </row>
    <row r="14" ht="18" customHeight="1">
      <c r="A14" s="22" t="s">
        <v>239</v>
      </c>
    </row>
    <row r="15" ht="18" customHeight="1">
      <c r="A15" s="22" t="s">
        <v>129</v>
      </c>
    </row>
    <row r="16" ht="18" customHeight="1">
      <c r="A16" s="22" t="s">
        <v>130</v>
      </c>
    </row>
    <row r="17" ht="18" customHeight="1">
      <c r="A17" s="22" t="s">
        <v>250</v>
      </c>
    </row>
    <row r="18" ht="18" customHeight="1">
      <c r="A18" s="22" t="s">
        <v>240</v>
      </c>
    </row>
    <row r="19" ht="18" customHeight="1">
      <c r="A19" s="22" t="s">
        <v>131</v>
      </c>
    </row>
    <row r="20" ht="18" customHeight="1">
      <c r="A20" s="22" t="s">
        <v>132</v>
      </c>
    </row>
    <row r="21" ht="18" customHeight="1">
      <c r="A21" s="22" t="s">
        <v>133</v>
      </c>
    </row>
    <row r="22" ht="18" customHeight="1">
      <c r="A22" s="22" t="s">
        <v>251</v>
      </c>
    </row>
    <row r="23" ht="18" customHeight="1">
      <c r="A23" s="22" t="s">
        <v>241</v>
      </c>
    </row>
    <row r="24" ht="18" customHeight="1">
      <c r="A24" s="22" t="s">
        <v>134</v>
      </c>
    </row>
    <row r="25" ht="18" customHeight="1">
      <c r="A25" s="22" t="s">
        <v>135</v>
      </c>
    </row>
    <row r="26" ht="18" customHeight="1">
      <c r="A26" s="22" t="s">
        <v>136</v>
      </c>
    </row>
    <row r="27" ht="18" customHeight="1">
      <c r="A27" s="22" t="s">
        <v>137</v>
      </c>
    </row>
    <row r="28" ht="18" customHeight="1">
      <c r="A28" s="22" t="s">
        <v>242</v>
      </c>
    </row>
    <row r="29" ht="18" customHeight="1">
      <c r="A29" s="22" t="s">
        <v>138</v>
      </c>
    </row>
    <row r="30" ht="18" customHeight="1">
      <c r="A30" s="22" t="s">
        <v>139</v>
      </c>
    </row>
    <row r="31" ht="18" customHeight="1">
      <c r="A31" s="22" t="s">
        <v>140</v>
      </c>
    </row>
    <row r="32" ht="18" customHeight="1">
      <c r="A32" s="22" t="s">
        <v>252</v>
      </c>
    </row>
    <row r="33" ht="18" customHeight="1">
      <c r="A33" s="22" t="s">
        <v>243</v>
      </c>
    </row>
    <row r="34" ht="18" customHeight="1">
      <c r="A34" s="22" t="s">
        <v>141</v>
      </c>
    </row>
    <row r="35" ht="18" customHeight="1">
      <c r="A35" s="22" t="s">
        <v>142</v>
      </c>
    </row>
    <row r="36" ht="18" customHeight="1">
      <c r="A36" s="22" t="s">
        <v>244</v>
      </c>
    </row>
    <row r="37" ht="18" customHeight="1">
      <c r="A37" s="22" t="s">
        <v>143</v>
      </c>
    </row>
    <row r="38" ht="18" customHeight="1">
      <c r="A38" s="22" t="s">
        <v>254</v>
      </c>
    </row>
    <row r="39" ht="18" customHeight="1">
      <c r="A39" s="22" t="s">
        <v>253</v>
      </c>
    </row>
    <row r="40" ht="18" customHeight="1">
      <c r="A40" s="22" t="s">
        <v>144</v>
      </c>
    </row>
    <row r="41" ht="18" customHeight="1">
      <c r="A41" s="22" t="s">
        <v>245</v>
      </c>
    </row>
    <row r="42" ht="18" customHeight="1">
      <c r="A42" s="22" t="s">
        <v>145</v>
      </c>
    </row>
    <row r="43" ht="18" customHeight="1">
      <c r="A43" s="21" t="s">
        <v>146</v>
      </c>
    </row>
    <row r="44" ht="18" customHeight="1">
      <c r="A44" s="21" t="s">
        <v>255</v>
      </c>
    </row>
    <row r="45" ht="18" customHeight="1">
      <c r="A45" s="22" t="s">
        <v>147</v>
      </c>
    </row>
    <row r="46" ht="18" customHeight="1">
      <c r="A46" s="22" t="s">
        <v>148</v>
      </c>
    </row>
    <row r="47" ht="18" customHeight="1">
      <c r="A47" s="22" t="s">
        <v>246</v>
      </c>
    </row>
    <row r="48" ht="18" customHeight="1">
      <c r="A48" s="22" t="s">
        <v>149</v>
      </c>
    </row>
    <row r="49" ht="18" customHeight="1">
      <c r="A49" s="22" t="s">
        <v>150</v>
      </c>
    </row>
    <row r="50" ht="18" customHeight="1">
      <c r="A50" s="22" t="s">
        <v>256</v>
      </c>
    </row>
    <row r="51" ht="24.75" customHeight="1"/>
    <row r="52" ht="24.75" customHeight="1"/>
    <row r="53" ht="24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40">
      <selection activeCell="O51" sqref="O51"/>
    </sheetView>
  </sheetViews>
  <sheetFormatPr defaultColWidth="8.88671875" defaultRowHeight="13.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2.5546875" style="0" bestFit="1" customWidth="1"/>
    <col min="2" max="2" width="13.3359375" style="0" bestFit="1" customWidth="1"/>
    <col min="3" max="3" width="82.99609375" style="0" bestFit="1" customWidth="1"/>
  </cols>
  <sheetData>
    <row r="1" spans="1:3" ht="16.5" customHeight="1">
      <c r="A1" s="126" t="s">
        <v>151</v>
      </c>
      <c r="B1" s="127"/>
      <c r="C1" s="23" t="s">
        <v>152</v>
      </c>
    </row>
    <row r="3" spans="1:3" ht="16.5">
      <c r="A3" s="17">
        <v>1</v>
      </c>
      <c r="B3" s="29" t="s">
        <v>153</v>
      </c>
      <c r="C3" s="17" t="s">
        <v>154</v>
      </c>
    </row>
    <row r="4" spans="1:3" ht="16.5">
      <c r="A4" s="17">
        <v>2</v>
      </c>
      <c r="B4" s="29" t="s">
        <v>155</v>
      </c>
      <c r="C4" s="17" t="s">
        <v>156</v>
      </c>
    </row>
    <row r="5" spans="1:3" ht="16.5">
      <c r="A5" s="17">
        <v>3</v>
      </c>
      <c r="B5" s="29" t="s">
        <v>157</v>
      </c>
      <c r="C5" s="17" t="s">
        <v>158</v>
      </c>
    </row>
    <row r="6" spans="1:3" ht="16.5">
      <c r="A6" s="24">
        <v>4</v>
      </c>
      <c r="B6" s="29" t="s">
        <v>159</v>
      </c>
      <c r="C6" s="17" t="s">
        <v>266</v>
      </c>
    </row>
    <row r="7" spans="1:3" ht="16.5">
      <c r="A7" s="24">
        <v>5</v>
      </c>
      <c r="B7" s="29" t="s">
        <v>160</v>
      </c>
      <c r="C7" s="17" t="s">
        <v>161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D45"/>
  <sheetViews>
    <sheetView zoomScalePageLayoutView="0" workbookViewId="0" topLeftCell="A1">
      <selection activeCell="D36" sqref="D36"/>
    </sheetView>
  </sheetViews>
  <sheetFormatPr defaultColWidth="8.88671875" defaultRowHeight="13.5"/>
  <cols>
    <col min="1" max="1" width="11.5546875" style="0" bestFit="1" customWidth="1"/>
    <col min="2" max="2" width="15.3359375" style="0" bestFit="1" customWidth="1"/>
    <col min="3" max="3" width="12.3359375" style="0" bestFit="1" customWidth="1"/>
    <col min="4" max="4" width="15.3359375" style="0" bestFit="1" customWidth="1"/>
  </cols>
  <sheetData>
    <row r="1" spans="1:4" ht="16.5" customHeight="1">
      <c r="A1" s="134" t="s">
        <v>162</v>
      </c>
      <c r="B1" s="134"/>
      <c r="C1" s="134" t="s">
        <v>163</v>
      </c>
      <c r="D1" s="134"/>
    </row>
    <row r="2" spans="1:4" ht="13.5">
      <c r="A2" s="129" t="s">
        <v>164</v>
      </c>
      <c r="B2" s="132" t="s">
        <v>165</v>
      </c>
      <c r="C2" s="7" t="s">
        <v>166</v>
      </c>
      <c r="D2" s="25" t="s">
        <v>11</v>
      </c>
    </row>
    <row r="3" spans="1:4" ht="13.5">
      <c r="A3" s="129"/>
      <c r="B3" s="132"/>
      <c r="C3" s="7" t="s">
        <v>167</v>
      </c>
      <c r="D3" s="25" t="s">
        <v>18</v>
      </c>
    </row>
    <row r="4" spans="1:4" ht="13.5">
      <c r="A4" s="129"/>
      <c r="B4" s="132"/>
      <c r="C4" s="8" t="s">
        <v>168</v>
      </c>
      <c r="D4" s="25" t="s">
        <v>26</v>
      </c>
    </row>
    <row r="5" spans="1:4" ht="13.5">
      <c r="A5" s="129"/>
      <c r="B5" s="132"/>
      <c r="C5" s="7" t="s">
        <v>169</v>
      </c>
      <c r="D5" s="25" t="s">
        <v>124</v>
      </c>
    </row>
    <row r="6" spans="1:4" ht="13.5">
      <c r="A6" s="129"/>
      <c r="B6" s="132"/>
      <c r="C6" s="7" t="s">
        <v>170</v>
      </c>
      <c r="D6" s="25" t="s">
        <v>41</v>
      </c>
    </row>
    <row r="7" spans="1:4" ht="13.5">
      <c r="A7" s="129"/>
      <c r="B7" s="132"/>
      <c r="C7" s="7" t="s">
        <v>171</v>
      </c>
      <c r="D7" s="25" t="s">
        <v>47</v>
      </c>
    </row>
    <row r="8" spans="1:4" ht="13.5">
      <c r="A8" s="129"/>
      <c r="B8" s="132"/>
      <c r="C8" s="7" t="s">
        <v>172</v>
      </c>
      <c r="D8" s="25" t="s">
        <v>64</v>
      </c>
    </row>
    <row r="9" spans="1:4" ht="13.5">
      <c r="A9" s="129"/>
      <c r="B9" s="132"/>
      <c r="C9" s="7" t="s">
        <v>173</v>
      </c>
      <c r="D9" s="25" t="s">
        <v>70</v>
      </c>
    </row>
    <row r="10" spans="1:4" ht="13.5">
      <c r="A10" s="129"/>
      <c r="B10" s="132"/>
      <c r="C10" s="8" t="s">
        <v>174</v>
      </c>
      <c r="D10" s="25" t="s">
        <v>81</v>
      </c>
    </row>
    <row r="11" spans="1:4" ht="13.5">
      <c r="A11" s="129"/>
      <c r="B11" s="132"/>
      <c r="C11" s="7" t="s">
        <v>175</v>
      </c>
      <c r="D11" s="25" t="s">
        <v>85</v>
      </c>
    </row>
    <row r="12" spans="1:4" ht="13.5">
      <c r="A12" s="129"/>
      <c r="B12" s="132"/>
      <c r="C12" s="7" t="s">
        <v>176</v>
      </c>
      <c r="D12" s="25" t="s">
        <v>101</v>
      </c>
    </row>
    <row r="13" spans="1:4" ht="13.5">
      <c r="A13" s="129"/>
      <c r="B13" s="132"/>
      <c r="C13" s="7" t="s">
        <v>177</v>
      </c>
      <c r="D13" s="25" t="s">
        <v>107</v>
      </c>
    </row>
    <row r="14" spans="1:4" ht="13.5">
      <c r="A14" s="129"/>
      <c r="B14" s="132"/>
      <c r="C14" s="8" t="s">
        <v>178</v>
      </c>
      <c r="D14" s="25" t="s">
        <v>113</v>
      </c>
    </row>
    <row r="15" spans="1:4" ht="14.25" thickBot="1">
      <c r="A15" s="130"/>
      <c r="B15" s="133"/>
      <c r="C15" s="10" t="s">
        <v>179</v>
      </c>
      <c r="D15" s="26" t="s">
        <v>117</v>
      </c>
    </row>
    <row r="16" spans="1:4" ht="13.5">
      <c r="A16" s="135" t="s">
        <v>180</v>
      </c>
      <c r="B16" s="137" t="s">
        <v>181</v>
      </c>
      <c r="C16" s="9" t="s">
        <v>182</v>
      </c>
      <c r="D16" s="27" t="s">
        <v>11</v>
      </c>
    </row>
    <row r="17" spans="1:4" ht="13.5">
      <c r="A17" s="129"/>
      <c r="B17" s="132"/>
      <c r="C17" s="7" t="s">
        <v>183</v>
      </c>
      <c r="D17" s="25" t="s">
        <v>18</v>
      </c>
    </row>
    <row r="18" spans="1:4" ht="13.5">
      <c r="A18" s="129"/>
      <c r="B18" s="132"/>
      <c r="C18" s="8" t="s">
        <v>184</v>
      </c>
      <c r="D18" s="25" t="s">
        <v>26</v>
      </c>
    </row>
    <row r="19" spans="1:4" ht="13.5">
      <c r="A19" s="129"/>
      <c r="B19" s="132"/>
      <c r="C19" s="7" t="s">
        <v>185</v>
      </c>
      <c r="D19" s="25" t="s">
        <v>124</v>
      </c>
    </row>
    <row r="20" spans="1:4" ht="13.5" customHeight="1">
      <c r="A20" s="129"/>
      <c r="B20" s="132"/>
      <c r="C20" s="7" t="s">
        <v>186</v>
      </c>
      <c r="D20" s="25" t="s">
        <v>41</v>
      </c>
    </row>
    <row r="21" spans="1:4" ht="13.5">
      <c r="A21" s="129"/>
      <c r="B21" s="132"/>
      <c r="C21" s="7" t="s">
        <v>187</v>
      </c>
      <c r="D21" s="25" t="s">
        <v>47</v>
      </c>
    </row>
    <row r="22" spans="1:4" ht="13.5">
      <c r="A22" s="129"/>
      <c r="B22" s="132"/>
      <c r="C22" s="7" t="s">
        <v>188</v>
      </c>
      <c r="D22" s="25" t="s">
        <v>64</v>
      </c>
    </row>
    <row r="23" spans="1:4" ht="13.5">
      <c r="A23" s="129"/>
      <c r="B23" s="132"/>
      <c r="C23" s="7" t="s">
        <v>189</v>
      </c>
      <c r="D23" s="25" t="s">
        <v>70</v>
      </c>
    </row>
    <row r="24" spans="1:4" ht="13.5">
      <c r="A24" s="129"/>
      <c r="B24" s="132"/>
      <c r="C24" s="8" t="s">
        <v>190</v>
      </c>
      <c r="D24" s="25" t="s">
        <v>81</v>
      </c>
    </row>
    <row r="25" spans="1:4" ht="13.5">
      <c r="A25" s="129"/>
      <c r="B25" s="132"/>
      <c r="C25" s="7" t="s">
        <v>191</v>
      </c>
      <c r="D25" s="25" t="s">
        <v>85</v>
      </c>
    </row>
    <row r="26" spans="1:4" ht="13.5" customHeight="1">
      <c r="A26" s="129"/>
      <c r="B26" s="132"/>
      <c r="C26" s="7" t="s">
        <v>192</v>
      </c>
      <c r="D26" s="25" t="s">
        <v>101</v>
      </c>
    </row>
    <row r="27" spans="1:4" ht="13.5">
      <c r="A27" s="129"/>
      <c r="B27" s="132"/>
      <c r="C27" s="7" t="s">
        <v>193</v>
      </c>
      <c r="D27" s="25" t="s">
        <v>107</v>
      </c>
    </row>
    <row r="28" spans="1:4" ht="13.5">
      <c r="A28" s="129"/>
      <c r="B28" s="132"/>
      <c r="C28" s="8" t="s">
        <v>194</v>
      </c>
      <c r="D28" s="25" t="s">
        <v>113</v>
      </c>
    </row>
    <row r="29" spans="1:4" ht="14.25" thickBot="1">
      <c r="A29" s="136"/>
      <c r="B29" s="138"/>
      <c r="C29" s="10" t="s">
        <v>195</v>
      </c>
      <c r="D29" s="26" t="s">
        <v>117</v>
      </c>
    </row>
    <row r="30" spans="1:4" ht="13.5">
      <c r="A30" s="128" t="s">
        <v>196</v>
      </c>
      <c r="B30" s="131" t="s">
        <v>197</v>
      </c>
      <c r="C30" s="9" t="s">
        <v>198</v>
      </c>
      <c r="D30" s="27" t="s">
        <v>11</v>
      </c>
    </row>
    <row r="31" spans="1:4" ht="13.5">
      <c r="A31" s="129"/>
      <c r="B31" s="132"/>
      <c r="C31" s="7" t="s">
        <v>199</v>
      </c>
      <c r="D31" s="25" t="s">
        <v>18</v>
      </c>
    </row>
    <row r="32" spans="1:4" ht="13.5">
      <c r="A32" s="129"/>
      <c r="B32" s="132"/>
      <c r="C32" s="8" t="s">
        <v>200</v>
      </c>
      <c r="D32" s="25" t="s">
        <v>26</v>
      </c>
    </row>
    <row r="33" spans="1:4" ht="13.5">
      <c r="A33" s="129"/>
      <c r="B33" s="132"/>
      <c r="C33" s="7" t="s">
        <v>201</v>
      </c>
      <c r="D33" s="25" t="s">
        <v>124</v>
      </c>
    </row>
    <row r="34" spans="1:4" ht="13.5">
      <c r="A34" s="129"/>
      <c r="B34" s="132"/>
      <c r="C34" s="7" t="s">
        <v>202</v>
      </c>
      <c r="D34" s="25" t="s">
        <v>41</v>
      </c>
    </row>
    <row r="35" spans="1:4" ht="13.5">
      <c r="A35" s="129"/>
      <c r="B35" s="132"/>
      <c r="C35" s="7" t="s">
        <v>203</v>
      </c>
      <c r="D35" s="25" t="s">
        <v>47</v>
      </c>
    </row>
    <row r="36" spans="1:4" ht="13.5">
      <c r="A36" s="129"/>
      <c r="B36" s="132"/>
      <c r="C36" s="7" t="s">
        <v>204</v>
      </c>
      <c r="D36" s="25" t="s">
        <v>64</v>
      </c>
    </row>
    <row r="37" spans="1:4" ht="13.5">
      <c r="A37" s="129"/>
      <c r="B37" s="132"/>
      <c r="C37" s="7" t="s">
        <v>205</v>
      </c>
      <c r="D37" s="25" t="s">
        <v>70</v>
      </c>
    </row>
    <row r="38" spans="1:4" ht="13.5" customHeight="1">
      <c r="A38" s="129"/>
      <c r="B38" s="132"/>
      <c r="C38" s="8" t="s">
        <v>206</v>
      </c>
      <c r="D38" s="25" t="s">
        <v>81</v>
      </c>
    </row>
    <row r="39" spans="1:4" ht="13.5">
      <c r="A39" s="129"/>
      <c r="B39" s="132"/>
      <c r="C39" s="7" t="s">
        <v>207</v>
      </c>
      <c r="D39" s="25" t="s">
        <v>85</v>
      </c>
    </row>
    <row r="40" spans="1:4" ht="13.5">
      <c r="A40" s="129"/>
      <c r="B40" s="132"/>
      <c r="C40" s="7" t="s">
        <v>208</v>
      </c>
      <c r="D40" s="25" t="s">
        <v>101</v>
      </c>
    </row>
    <row r="41" spans="1:4" ht="13.5">
      <c r="A41" s="129"/>
      <c r="B41" s="132"/>
      <c r="C41" s="7" t="s">
        <v>209</v>
      </c>
      <c r="D41" s="25" t="s">
        <v>107</v>
      </c>
    </row>
    <row r="42" spans="1:4" ht="13.5">
      <c r="A42" s="129"/>
      <c r="B42" s="132"/>
      <c r="C42" s="8" t="s">
        <v>210</v>
      </c>
      <c r="D42" s="25" t="s">
        <v>113</v>
      </c>
    </row>
    <row r="43" spans="1:4" ht="14.25" thickBot="1">
      <c r="A43" s="130"/>
      <c r="B43" s="133"/>
      <c r="C43" s="10" t="s">
        <v>211</v>
      </c>
      <c r="D43" s="26" t="s">
        <v>117</v>
      </c>
    </row>
    <row r="44" spans="1:4" ht="14.25" thickBot="1">
      <c r="A44" s="15" t="s">
        <v>212</v>
      </c>
      <c r="B44" s="16" t="s">
        <v>213</v>
      </c>
      <c r="C44" s="12" t="s">
        <v>214</v>
      </c>
      <c r="D44" s="28" t="s">
        <v>92</v>
      </c>
    </row>
    <row r="45" spans="1:4" ht="13.5">
      <c r="A45" s="13" t="s">
        <v>215</v>
      </c>
      <c r="B45" s="14" t="s">
        <v>216</v>
      </c>
      <c r="C45" s="11" t="s">
        <v>217</v>
      </c>
      <c r="D45" s="27" t="s">
        <v>121</v>
      </c>
    </row>
  </sheetData>
  <sheetProtection/>
  <mergeCells count="8">
    <mergeCell ref="A30:A43"/>
    <mergeCell ref="B30:B43"/>
    <mergeCell ref="A1:B1"/>
    <mergeCell ref="C1:D1"/>
    <mergeCell ref="A2:A15"/>
    <mergeCell ref="B2:B15"/>
    <mergeCell ref="A16:A29"/>
    <mergeCell ref="B16:B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F46"/>
  <sheetViews>
    <sheetView zoomScalePageLayoutView="0" workbookViewId="0" topLeftCell="A1">
      <selection activeCell="F34" sqref="F34"/>
    </sheetView>
  </sheetViews>
  <sheetFormatPr defaultColWidth="8.88671875" defaultRowHeight="13.5"/>
  <cols>
    <col min="1" max="1" width="4.88671875" style="0" bestFit="1" customWidth="1"/>
    <col min="2" max="2" width="15.3359375" style="0" bestFit="1" customWidth="1"/>
    <col min="3" max="3" width="4.88671875" style="0" bestFit="1" customWidth="1"/>
    <col min="4" max="4" width="15.3359375" style="0" bestFit="1" customWidth="1"/>
    <col min="5" max="5" width="6.88671875" style="0" bestFit="1" customWidth="1"/>
    <col min="6" max="6" width="24.10546875" style="0" bestFit="1" customWidth="1"/>
    <col min="7" max="7" width="23.4453125" style="0" bestFit="1" customWidth="1"/>
  </cols>
  <sheetData>
    <row r="1" spans="1:6" ht="20.25">
      <c r="A1" s="126" t="s">
        <v>218</v>
      </c>
      <c r="B1" s="126"/>
      <c r="C1" s="126"/>
      <c r="D1" s="126"/>
      <c r="E1" s="126"/>
      <c r="F1" s="126"/>
    </row>
    <row r="3" spans="1:6" ht="16.5">
      <c r="A3" s="134" t="s">
        <v>219</v>
      </c>
      <c r="B3" s="139"/>
      <c r="C3" s="140" t="s">
        <v>220</v>
      </c>
      <c r="D3" s="139"/>
      <c r="E3" s="140" t="s">
        <v>221</v>
      </c>
      <c r="F3" s="139"/>
    </row>
    <row r="4" spans="1:6" ht="13.5">
      <c r="A4" s="141" t="s">
        <v>8</v>
      </c>
      <c r="B4" s="142" t="s">
        <v>9</v>
      </c>
      <c r="C4" s="129" t="s">
        <v>10</v>
      </c>
      <c r="D4" s="143" t="s">
        <v>11</v>
      </c>
      <c r="E4" s="5" t="s">
        <v>12</v>
      </c>
      <c r="F4" s="30" t="s">
        <v>224</v>
      </c>
    </row>
    <row r="5" spans="1:6" ht="13.5">
      <c r="A5" s="141"/>
      <c r="B5" s="142"/>
      <c r="C5" s="129"/>
      <c r="D5" s="143"/>
      <c r="E5" s="5" t="s">
        <v>13</v>
      </c>
      <c r="F5" s="30" t="s">
        <v>225</v>
      </c>
    </row>
    <row r="6" spans="1:6" ht="13.5">
      <c r="A6" s="141"/>
      <c r="B6" s="142"/>
      <c r="C6" s="129"/>
      <c r="D6" s="143"/>
      <c r="E6" s="5" t="s">
        <v>14</v>
      </c>
      <c r="F6" s="30" t="s">
        <v>226</v>
      </c>
    </row>
    <row r="7" spans="1:6" ht="13.5">
      <c r="A7" s="141"/>
      <c r="B7" s="142"/>
      <c r="C7" s="129"/>
      <c r="D7" s="143"/>
      <c r="E7" s="5" t="s">
        <v>15</v>
      </c>
      <c r="F7" s="30" t="s">
        <v>227</v>
      </c>
    </row>
    <row r="8" spans="1:6" ht="13.5">
      <c r="A8" s="141"/>
      <c r="B8" s="142"/>
      <c r="C8" s="129"/>
      <c r="D8" s="143"/>
      <c r="E8" s="5" t="s">
        <v>16</v>
      </c>
      <c r="F8" s="30" t="s">
        <v>257</v>
      </c>
    </row>
    <row r="9" spans="1:6" ht="13.5">
      <c r="A9" s="141"/>
      <c r="B9" s="142"/>
      <c r="C9" s="129" t="s">
        <v>17</v>
      </c>
      <c r="D9" s="143" t="s">
        <v>18</v>
      </c>
      <c r="E9" s="5" t="s">
        <v>19</v>
      </c>
      <c r="F9" s="30" t="s">
        <v>228</v>
      </c>
    </row>
    <row r="10" spans="1:6" ht="13.5">
      <c r="A10" s="141"/>
      <c r="B10" s="142"/>
      <c r="C10" s="129"/>
      <c r="D10" s="143"/>
      <c r="E10" s="5" t="s">
        <v>20</v>
      </c>
      <c r="F10" s="30" t="s">
        <v>229</v>
      </c>
    </row>
    <row r="11" spans="1:6" ht="13.5">
      <c r="A11" s="141"/>
      <c r="B11" s="142"/>
      <c r="C11" s="129"/>
      <c r="D11" s="143"/>
      <c r="E11" s="5" t="s">
        <v>21</v>
      </c>
      <c r="F11" s="30" t="s">
        <v>230</v>
      </c>
    </row>
    <row r="12" spans="1:6" ht="13.5">
      <c r="A12" s="141"/>
      <c r="B12" s="142"/>
      <c r="C12" s="129"/>
      <c r="D12" s="143"/>
      <c r="E12" s="5" t="s">
        <v>22</v>
      </c>
      <c r="F12" s="30" t="s">
        <v>231</v>
      </c>
    </row>
    <row r="13" spans="1:6" ht="13.5">
      <c r="A13" s="141"/>
      <c r="B13" s="142"/>
      <c r="C13" s="129"/>
      <c r="D13" s="143"/>
      <c r="E13" s="5" t="s">
        <v>23</v>
      </c>
      <c r="F13" s="30" t="s">
        <v>232</v>
      </c>
    </row>
    <row r="14" spans="1:6" ht="13.5">
      <c r="A14" s="141"/>
      <c r="B14" s="142"/>
      <c r="C14" s="5" t="s">
        <v>24</v>
      </c>
      <c r="D14" s="6" t="s">
        <v>222</v>
      </c>
      <c r="E14" s="5" t="s">
        <v>25</v>
      </c>
      <c r="F14" s="30" t="s">
        <v>26</v>
      </c>
    </row>
    <row r="15" spans="1:6" ht="13.5">
      <c r="A15" s="141" t="s">
        <v>27</v>
      </c>
      <c r="B15" s="142" t="s">
        <v>28</v>
      </c>
      <c r="C15" s="129" t="s">
        <v>29</v>
      </c>
      <c r="D15" s="143" t="s">
        <v>223</v>
      </c>
      <c r="E15" s="5" t="s">
        <v>30</v>
      </c>
      <c r="F15" s="30" t="s">
        <v>31</v>
      </c>
    </row>
    <row r="16" spans="1:6" ht="13.5">
      <c r="A16" s="141"/>
      <c r="B16" s="142"/>
      <c r="C16" s="129"/>
      <c r="D16" s="143"/>
      <c r="E16" s="5" t="s">
        <v>32</v>
      </c>
      <c r="F16" s="30" t="s">
        <v>33</v>
      </c>
    </row>
    <row r="17" spans="1:6" ht="13.5">
      <c r="A17" s="141"/>
      <c r="B17" s="142"/>
      <c r="C17" s="129"/>
      <c r="D17" s="143"/>
      <c r="E17" s="5" t="s">
        <v>34</v>
      </c>
      <c r="F17" s="30" t="s">
        <v>35</v>
      </c>
    </row>
    <row r="18" spans="1:6" ht="13.5">
      <c r="A18" s="141"/>
      <c r="B18" s="142"/>
      <c r="C18" s="129"/>
      <c r="D18" s="143"/>
      <c r="E18" s="5" t="s">
        <v>36</v>
      </c>
      <c r="F18" s="30" t="s">
        <v>37</v>
      </c>
    </row>
    <row r="19" spans="1:6" ht="13.5">
      <c r="A19" s="141"/>
      <c r="B19" s="142"/>
      <c r="C19" s="129"/>
      <c r="D19" s="143"/>
      <c r="E19" s="5" t="s">
        <v>38</v>
      </c>
      <c r="F19" s="30" t="s">
        <v>39</v>
      </c>
    </row>
    <row r="20" spans="1:6" ht="13.5">
      <c r="A20" s="141"/>
      <c r="B20" s="142"/>
      <c r="C20" s="129" t="s">
        <v>40</v>
      </c>
      <c r="D20" s="143" t="s">
        <v>41</v>
      </c>
      <c r="E20" s="5" t="s">
        <v>42</v>
      </c>
      <c r="F20" s="30" t="s">
        <v>43</v>
      </c>
    </row>
    <row r="21" spans="1:6" ht="13.5">
      <c r="A21" s="141"/>
      <c r="B21" s="142"/>
      <c r="C21" s="129"/>
      <c r="D21" s="143"/>
      <c r="E21" s="5" t="s">
        <v>44</v>
      </c>
      <c r="F21" s="30" t="s">
        <v>45</v>
      </c>
    </row>
    <row r="22" spans="1:6" ht="13.5">
      <c r="A22" s="141" t="s">
        <v>46</v>
      </c>
      <c r="B22" s="142" t="s">
        <v>47</v>
      </c>
      <c r="C22" s="129" t="s">
        <v>48</v>
      </c>
      <c r="D22" s="143" t="s">
        <v>47</v>
      </c>
      <c r="E22" s="5" t="s">
        <v>49</v>
      </c>
      <c r="F22" s="30" t="s">
        <v>50</v>
      </c>
    </row>
    <row r="23" spans="1:6" ht="13.5">
      <c r="A23" s="141"/>
      <c r="B23" s="142"/>
      <c r="C23" s="129"/>
      <c r="D23" s="143"/>
      <c r="E23" s="5" t="s">
        <v>51</v>
      </c>
      <c r="F23" s="30" t="s">
        <v>52</v>
      </c>
    </row>
    <row r="24" spans="1:6" ht="13.5">
      <c r="A24" s="141"/>
      <c r="B24" s="142"/>
      <c r="C24" s="129"/>
      <c r="D24" s="143"/>
      <c r="E24" s="5" t="s">
        <v>53</v>
      </c>
      <c r="F24" s="30" t="s">
        <v>54</v>
      </c>
    </row>
    <row r="25" spans="1:6" ht="13.5">
      <c r="A25" s="141"/>
      <c r="B25" s="142"/>
      <c r="C25" s="129"/>
      <c r="D25" s="143"/>
      <c r="E25" s="5" t="s">
        <v>55</v>
      </c>
      <c r="F25" s="30" t="s">
        <v>56</v>
      </c>
    </row>
    <row r="26" spans="1:6" ht="13.5">
      <c r="A26" s="141"/>
      <c r="B26" s="142"/>
      <c r="C26" s="129"/>
      <c r="D26" s="143"/>
      <c r="E26" s="5" t="s">
        <v>57</v>
      </c>
      <c r="F26" s="30" t="s">
        <v>58</v>
      </c>
    </row>
    <row r="27" spans="1:6" ht="13.5">
      <c r="A27" s="141"/>
      <c r="B27" s="142"/>
      <c r="C27" s="129"/>
      <c r="D27" s="143"/>
      <c r="E27" s="5" t="s">
        <v>59</v>
      </c>
      <c r="F27" s="30" t="s">
        <v>60</v>
      </c>
    </row>
    <row r="28" spans="1:6" ht="13.5">
      <c r="A28" s="141" t="s">
        <v>61</v>
      </c>
      <c r="B28" s="142" t="s">
        <v>62</v>
      </c>
      <c r="C28" s="129" t="s">
        <v>63</v>
      </c>
      <c r="D28" s="143" t="s">
        <v>64</v>
      </c>
      <c r="E28" s="5" t="s">
        <v>65</v>
      </c>
      <c r="F28" s="30" t="s">
        <v>66</v>
      </c>
    </row>
    <row r="29" spans="1:6" ht="13.5">
      <c r="A29" s="141"/>
      <c r="B29" s="142"/>
      <c r="C29" s="129"/>
      <c r="D29" s="143"/>
      <c r="E29" s="5" t="s">
        <v>67</v>
      </c>
      <c r="F29" s="30" t="s">
        <v>68</v>
      </c>
    </row>
    <row r="30" spans="1:6" ht="13.5">
      <c r="A30" s="141"/>
      <c r="B30" s="142"/>
      <c r="C30" s="129" t="s">
        <v>69</v>
      </c>
      <c r="D30" s="143" t="s">
        <v>70</v>
      </c>
      <c r="E30" s="5" t="s">
        <v>71</v>
      </c>
      <c r="F30" s="30" t="s">
        <v>72</v>
      </c>
    </row>
    <row r="31" spans="1:6" ht="13.5">
      <c r="A31" s="141"/>
      <c r="B31" s="142"/>
      <c r="C31" s="129"/>
      <c r="D31" s="143"/>
      <c r="E31" s="5" t="s">
        <v>73</v>
      </c>
      <c r="F31" s="30" t="s">
        <v>74</v>
      </c>
    </row>
    <row r="32" spans="1:6" ht="13.5">
      <c r="A32" s="141"/>
      <c r="B32" s="142"/>
      <c r="C32" s="129"/>
      <c r="D32" s="143"/>
      <c r="E32" s="5" t="s">
        <v>75</v>
      </c>
      <c r="F32" s="30" t="s">
        <v>76</v>
      </c>
    </row>
    <row r="33" spans="1:6" ht="13.5">
      <c r="A33" s="141"/>
      <c r="B33" s="142"/>
      <c r="C33" s="129"/>
      <c r="D33" s="143"/>
      <c r="E33" s="5" t="s">
        <v>77</v>
      </c>
      <c r="F33" s="30" t="s">
        <v>78</v>
      </c>
    </row>
    <row r="34" spans="1:6" ht="13.5">
      <c r="A34" s="141"/>
      <c r="B34" s="142"/>
      <c r="C34" s="129"/>
      <c r="D34" s="143"/>
      <c r="E34" s="5" t="s">
        <v>79</v>
      </c>
      <c r="F34" s="30" t="s">
        <v>258</v>
      </c>
    </row>
    <row r="35" spans="1:6" ht="13.5">
      <c r="A35" s="3" t="s">
        <v>80</v>
      </c>
      <c r="B35" s="4" t="s">
        <v>81</v>
      </c>
      <c r="C35" s="5" t="s">
        <v>82</v>
      </c>
      <c r="D35" s="6" t="s">
        <v>81</v>
      </c>
      <c r="E35" s="5" t="s">
        <v>83</v>
      </c>
      <c r="F35" s="30" t="s">
        <v>81</v>
      </c>
    </row>
    <row r="36" spans="1:6" ht="13.5">
      <c r="A36" s="141" t="s">
        <v>84</v>
      </c>
      <c r="B36" s="142" t="s">
        <v>85</v>
      </c>
      <c r="C36" s="129" t="s">
        <v>86</v>
      </c>
      <c r="D36" s="143" t="s">
        <v>85</v>
      </c>
      <c r="E36" s="5" t="s">
        <v>87</v>
      </c>
      <c r="F36" s="30" t="s">
        <v>88</v>
      </c>
    </row>
    <row r="37" spans="1:6" ht="13.5">
      <c r="A37" s="141"/>
      <c r="B37" s="142"/>
      <c r="C37" s="129"/>
      <c r="D37" s="143"/>
      <c r="E37" s="5" t="s">
        <v>89</v>
      </c>
      <c r="F37" s="30" t="s">
        <v>90</v>
      </c>
    </row>
    <row r="38" spans="1:6" ht="13.5">
      <c r="A38" s="141" t="s">
        <v>91</v>
      </c>
      <c r="B38" s="142" t="s">
        <v>92</v>
      </c>
      <c r="C38" s="129" t="s">
        <v>93</v>
      </c>
      <c r="D38" s="143" t="s">
        <v>92</v>
      </c>
      <c r="E38" s="5" t="s">
        <v>94</v>
      </c>
      <c r="F38" s="30" t="s">
        <v>95</v>
      </c>
    </row>
    <row r="39" spans="1:6" ht="13.5">
      <c r="A39" s="141"/>
      <c r="B39" s="142"/>
      <c r="C39" s="129"/>
      <c r="D39" s="143"/>
      <c r="E39" s="5" t="s">
        <v>96</v>
      </c>
      <c r="F39" s="30" t="s">
        <v>97</v>
      </c>
    </row>
    <row r="40" spans="1:6" ht="13.5">
      <c r="A40" s="141" t="s">
        <v>98</v>
      </c>
      <c r="B40" s="142" t="s">
        <v>99</v>
      </c>
      <c r="C40" s="129" t="s">
        <v>100</v>
      </c>
      <c r="D40" s="143" t="s">
        <v>101</v>
      </c>
      <c r="E40" s="5" t="s">
        <v>102</v>
      </c>
      <c r="F40" s="30" t="s">
        <v>103</v>
      </c>
    </row>
    <row r="41" spans="1:6" ht="13.5">
      <c r="A41" s="141"/>
      <c r="B41" s="142"/>
      <c r="C41" s="129"/>
      <c r="D41" s="143"/>
      <c r="E41" s="5" t="s">
        <v>104</v>
      </c>
      <c r="F41" s="30" t="s">
        <v>105</v>
      </c>
    </row>
    <row r="42" spans="1:6" ht="13.5">
      <c r="A42" s="141"/>
      <c r="B42" s="142"/>
      <c r="C42" s="129" t="s">
        <v>106</v>
      </c>
      <c r="D42" s="143" t="s">
        <v>107</v>
      </c>
      <c r="E42" s="5" t="s">
        <v>108</v>
      </c>
      <c r="F42" s="30" t="s">
        <v>109</v>
      </c>
    </row>
    <row r="43" spans="1:6" ht="13.5">
      <c r="A43" s="141"/>
      <c r="B43" s="142"/>
      <c r="C43" s="129"/>
      <c r="D43" s="143"/>
      <c r="E43" s="5" t="s">
        <v>110</v>
      </c>
      <c r="F43" s="30" t="s">
        <v>111</v>
      </c>
    </row>
    <row r="44" spans="1:6" ht="13.5">
      <c r="A44" s="3" t="s">
        <v>112</v>
      </c>
      <c r="B44" s="4" t="s">
        <v>113</v>
      </c>
      <c r="C44" s="5" t="s">
        <v>114</v>
      </c>
      <c r="D44" s="6" t="s">
        <v>113</v>
      </c>
      <c r="E44" s="5" t="s">
        <v>115</v>
      </c>
      <c r="F44" s="30" t="s">
        <v>113</v>
      </c>
    </row>
    <row r="45" spans="1:6" ht="13.5">
      <c r="A45" s="3" t="s">
        <v>116</v>
      </c>
      <c r="B45" s="4" t="s">
        <v>117</v>
      </c>
      <c r="C45" s="5" t="s">
        <v>118</v>
      </c>
      <c r="D45" s="6" t="s">
        <v>117</v>
      </c>
      <c r="E45" s="5" t="s">
        <v>119</v>
      </c>
      <c r="F45" s="30" t="s">
        <v>117</v>
      </c>
    </row>
    <row r="46" spans="1:6" ht="13.5">
      <c r="A46" s="3" t="s">
        <v>120</v>
      </c>
      <c r="B46" s="4" t="s">
        <v>121</v>
      </c>
      <c r="C46" s="5" t="s">
        <v>122</v>
      </c>
      <c r="D46" s="6" t="s">
        <v>121</v>
      </c>
      <c r="E46" s="5" t="s">
        <v>123</v>
      </c>
      <c r="F46" s="30" t="s">
        <v>121</v>
      </c>
    </row>
  </sheetData>
  <sheetProtection/>
  <mergeCells count="40">
    <mergeCell ref="A40:A43"/>
    <mergeCell ref="B40:B43"/>
    <mergeCell ref="C40:C41"/>
    <mergeCell ref="D40:D41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A22:A27"/>
    <mergeCell ref="B22:B27"/>
    <mergeCell ref="C22:C27"/>
    <mergeCell ref="D22:D27"/>
    <mergeCell ref="A28:A34"/>
    <mergeCell ref="B28:B34"/>
    <mergeCell ref="C28:C29"/>
    <mergeCell ref="D28:D29"/>
    <mergeCell ref="C30:C34"/>
    <mergeCell ref="D30:D34"/>
    <mergeCell ref="A15:A21"/>
    <mergeCell ref="B15:B21"/>
    <mergeCell ref="C15:C19"/>
    <mergeCell ref="D15:D19"/>
    <mergeCell ref="C20:C21"/>
    <mergeCell ref="D20:D21"/>
    <mergeCell ref="A1:F1"/>
    <mergeCell ref="A3:B3"/>
    <mergeCell ref="C3:D3"/>
    <mergeCell ref="E3:F3"/>
    <mergeCell ref="A4:A14"/>
    <mergeCell ref="B4:B14"/>
    <mergeCell ref="C4:C8"/>
    <mergeCell ref="D4:D8"/>
    <mergeCell ref="C9:C13"/>
    <mergeCell ref="D9:D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임태연</dc:creator>
  <cp:keywords/>
  <dc:description/>
  <cp:lastModifiedBy>SAMSUNG</cp:lastModifiedBy>
  <cp:lastPrinted>2020-02-29T08:00:25Z</cp:lastPrinted>
  <dcterms:created xsi:type="dcterms:W3CDTF">2011-11-17T04:31:20Z</dcterms:created>
  <dcterms:modified xsi:type="dcterms:W3CDTF">2020-03-06T06:16:14Z</dcterms:modified>
  <cp:category/>
  <cp:version/>
  <cp:contentType/>
  <cp:contentStatus/>
</cp:coreProperties>
</file>